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codeName="ThisWorkbook" defaultThemeVersion="166925"/>
  <mc:AlternateContent xmlns:mc="http://schemas.openxmlformats.org/markup-compatibility/2006">
    <mc:Choice Requires="x15">
      <x15ac:absPath xmlns:x15ac="http://schemas.microsoft.com/office/spreadsheetml/2010/11/ac" url="/Users/jackstevenson/Desktop/JC/Loco/"/>
    </mc:Choice>
  </mc:AlternateContent>
  <xr:revisionPtr revIDLastSave="0" documentId="13_ncr:1_{1BA5BE82-CCD8-5449-B3C9-459A640E3F31}" xr6:coauthVersionLast="45" xr6:coauthVersionMax="45" xr10:uidLastSave="{00000000-0000-0000-0000-000000000000}"/>
  <bookViews>
    <workbookView xWindow="0" yWindow="460" windowWidth="19920" windowHeight="15280" activeTab="1" xr2:uid="{00000000-000D-0000-FFFF-FFFF00000000}"/>
  </bookViews>
  <sheets>
    <sheet name="RawData" sheetId="3" state="veryHidden" r:id="rId1"/>
    <sheet name="CustomerOrder" sheetId="1" r:id="rId2"/>
    <sheet name="FactoryOrder" sheetId="2" r:id="rId3"/>
  </sheets>
  <definedNames>
    <definedName name="DESIGN">RawData!$A$14:$A$37</definedName>
    <definedName name="ITEMCODE">RawData!$A$2:$B$11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G37" i="2"/>
  <c r="F37" i="2"/>
  <c r="E37" i="2"/>
  <c r="D37" i="2"/>
  <c r="C37" i="2"/>
  <c r="B37" i="2"/>
  <c r="G31" i="2"/>
  <c r="F31" i="2"/>
  <c r="E31" i="2"/>
  <c r="D31" i="2"/>
  <c r="C31" i="2"/>
  <c r="B31" i="2"/>
  <c r="G38" i="2"/>
  <c r="F38" i="2"/>
  <c r="E38" i="2"/>
  <c r="D38" i="2"/>
  <c r="C38" i="2"/>
  <c r="B38" i="2"/>
  <c r="K36" i="2"/>
  <c r="J36" i="2"/>
  <c r="I36" i="2"/>
  <c r="H36" i="2"/>
  <c r="G36" i="2"/>
  <c r="F36" i="2"/>
  <c r="E36" i="2"/>
  <c r="D36" i="2"/>
  <c r="C36" i="2"/>
  <c r="B36" i="2"/>
  <c r="G32" i="2"/>
  <c r="F32" i="2"/>
  <c r="E32" i="2"/>
  <c r="D32" i="2"/>
  <c r="C32" i="2"/>
  <c r="B32" i="2"/>
  <c r="K30" i="2"/>
  <c r="J30" i="2"/>
  <c r="I30" i="2"/>
  <c r="H30" i="2"/>
  <c r="G30" i="2"/>
  <c r="F30" i="2"/>
  <c r="E30" i="2"/>
  <c r="D30" i="2"/>
  <c r="C30" i="2"/>
  <c r="B30" i="2"/>
  <c r="A18" i="1"/>
  <c r="K35" i="2" s="1"/>
  <c r="A17" i="1"/>
  <c r="J35" i="2" s="1"/>
  <c r="A16" i="1"/>
  <c r="I35" i="2" s="1"/>
  <c r="A15" i="1"/>
  <c r="H35" i="2" s="1"/>
  <c r="A14" i="1"/>
  <c r="G35" i="2" s="1"/>
  <c r="A13" i="1"/>
  <c r="F29" i="2" s="1"/>
  <c r="A12" i="1"/>
  <c r="E35" i="2" s="1"/>
  <c r="A11" i="1"/>
  <c r="D35" i="2" s="1"/>
  <c r="A10" i="1"/>
  <c r="C35" i="2" s="1"/>
  <c r="A9" i="1"/>
  <c r="B35" i="2" s="1"/>
  <c r="J29" i="2" l="1"/>
  <c r="B29" i="2"/>
  <c r="F35" i="2"/>
  <c r="C29" i="2"/>
  <c r="G29" i="2"/>
  <c r="K29" i="2"/>
  <c r="D29" i="2"/>
  <c r="H29" i="2"/>
  <c r="E29" i="2"/>
  <c r="I29" i="2"/>
  <c r="L38" i="2"/>
  <c r="L36" i="2"/>
  <c r="L32" i="2"/>
  <c r="L30" i="2"/>
  <c r="C4" i="2"/>
  <c r="C3" i="2"/>
  <c r="C11" i="2"/>
  <c r="C12" i="2" s="1"/>
  <c r="L33" i="2" l="1"/>
  <c r="L39" i="2"/>
  <c r="I25" i="1"/>
  <c r="E25" i="1"/>
  <c r="L41" i="2" l="1"/>
</calcChain>
</file>

<file path=xl/sharedStrings.xml><?xml version="1.0" encoding="utf-8"?>
<sst xmlns="http://schemas.openxmlformats.org/spreadsheetml/2006/main" count="130" uniqueCount="107">
  <si>
    <t>ITEM</t>
  </si>
  <si>
    <t>CODE</t>
  </si>
  <si>
    <t>[FROM LIST]</t>
  </si>
  <si>
    <t>N/A</t>
  </si>
  <si>
    <t>Elite Guernsey</t>
  </si>
  <si>
    <t>LSC101</t>
  </si>
  <si>
    <t>Premium Guernsey Round Neck</t>
  </si>
  <si>
    <t>LSC102R</t>
  </si>
  <si>
    <t>Premium Guernsey V-Neck</t>
  </si>
  <si>
    <t>LSC102V</t>
  </si>
  <si>
    <t>Premium Guernsey Heritage Collar</t>
  </si>
  <si>
    <t>LSC102H</t>
  </si>
  <si>
    <t>Women's Guernsey</t>
  </si>
  <si>
    <t>LSC103</t>
  </si>
  <si>
    <t>Women's Pro Elite Guernsey</t>
  </si>
  <si>
    <t>LSC103X</t>
  </si>
  <si>
    <t>Training Guernsey</t>
  </si>
  <si>
    <t>LSC104</t>
  </si>
  <si>
    <t>Reversible Guernsey</t>
  </si>
  <si>
    <t>LSC105</t>
  </si>
  <si>
    <t>Other</t>
  </si>
  <si>
    <t>DESIGN</t>
  </si>
  <si>
    <t>Home</t>
  </si>
  <si>
    <t>Clash</t>
  </si>
  <si>
    <t>ANZAC</t>
  </si>
  <si>
    <t>Indigenous</t>
  </si>
  <si>
    <t>Charity</t>
  </si>
  <si>
    <t>Senior</t>
  </si>
  <si>
    <t>Reserves</t>
  </si>
  <si>
    <t>Junior</t>
  </si>
  <si>
    <t>Auskick</t>
  </si>
  <si>
    <t>U19</t>
  </si>
  <si>
    <t>U18</t>
  </si>
  <si>
    <t>U17</t>
  </si>
  <si>
    <t>U16</t>
  </si>
  <si>
    <t>U15</t>
  </si>
  <si>
    <t>U14</t>
  </si>
  <si>
    <t>U13</t>
  </si>
  <si>
    <t>U12</t>
  </si>
  <si>
    <t>U11</t>
  </si>
  <si>
    <t>U10</t>
  </si>
  <si>
    <t>U9</t>
  </si>
  <si>
    <t>U8</t>
  </si>
  <si>
    <t>U7</t>
  </si>
  <si>
    <t>GUERNSEY ORDER NUMBER FORM</t>
  </si>
  <si>
    <t>10/15 Thackray Road
Port Melbourne VIC 3207
(03) 9645 4150</t>
  </si>
  <si>
    <t>Customer:</t>
  </si>
  <si>
    <t>Order No:</t>
  </si>
  <si>
    <t>Contact:</t>
  </si>
  <si>
    <t>Email/Ph:</t>
  </si>
  <si>
    <t>Item:</t>
  </si>
  <si>
    <t>Design:</t>
  </si>
  <si>
    <t>NUMBERS</t>
  </si>
  <si>
    <t>Please list all numbers smallest to largest, separated by commas. Total should include numbered and blank guernseys.</t>
  </si>
  <si>
    <t>Size</t>
  </si>
  <si>
    <t>Sleeveless</t>
  </si>
  <si>
    <t>Blank</t>
  </si>
  <si>
    <t>Total</t>
  </si>
  <si>
    <t>Long Sleeve</t>
  </si>
  <si>
    <t>4Y</t>
  </si>
  <si>
    <t>6Y</t>
  </si>
  <si>
    <t>8Y</t>
  </si>
  <si>
    <t>10Y</t>
  </si>
  <si>
    <t>12Y</t>
  </si>
  <si>
    <t>14Y</t>
  </si>
  <si>
    <t>ORDER TERMS &amp; CONDITIONS</t>
  </si>
  <si>
    <t>The customer is responsible for completing and checking order forms. The form submitted to Loco for production shall be final. Orders will be made final when Loco has received both an order form and artwork approval from the customer. Cancellation of any orders after finalisation will be at the sole discretion of Loco. Loco will not be held responsible for any production errors resulting from changes requested after an order has been made final. Loco will not be held responsible for any production errors resulting from incorrectly submitted orders (including orders submitted using media other than order forms). The customer must advise Loco in writing of any products that are not compliant with the confirmed artwork and/or order form within 10 business days of delivery.</t>
  </si>
  <si>
    <t>GUERNSEY ORDER FACTORY FORM</t>
  </si>
  <si>
    <t>Misc. Notes</t>
  </si>
  <si>
    <t>Factory:</t>
  </si>
  <si>
    <t>Healong</t>
  </si>
  <si>
    <t>Ref. No:</t>
  </si>
  <si>
    <t>Order Date:</t>
  </si>
  <si>
    <t>Deadline:</t>
  </si>
  <si>
    <t>PATTERN:</t>
  </si>
  <si>
    <t>SIZE CHART:</t>
  </si>
  <si>
    <t>Loco Standard</t>
  </si>
  <si>
    <t>SUB / C&amp;S:</t>
  </si>
  <si>
    <t>Sublimated</t>
  </si>
  <si>
    <t>Fabric:</t>
  </si>
  <si>
    <t>J02</t>
  </si>
  <si>
    <t>Colours:</t>
  </si>
  <si>
    <t>As per artwork</t>
  </si>
  <si>
    <t>Detail:</t>
  </si>
  <si>
    <t>Embellishment:</t>
  </si>
  <si>
    <t>Collar:</t>
  </si>
  <si>
    <t>Left Chest/Leg:</t>
  </si>
  <si>
    <t>Cuff:</t>
  </si>
  <si>
    <t>Right Chest/Leg:</t>
  </si>
  <si>
    <t>Hem:</t>
  </si>
  <si>
    <t>Front:</t>
  </si>
  <si>
    <t>Sleeve:</t>
  </si>
  <si>
    <t>Back:</t>
  </si>
  <si>
    <t>Label:</t>
  </si>
  <si>
    <t>Loco</t>
  </si>
  <si>
    <t>Left Sleeve:</t>
  </si>
  <si>
    <t>Neck Tape:</t>
  </si>
  <si>
    <t>Right Sleeve:</t>
  </si>
  <si>
    <t>Package:</t>
  </si>
  <si>
    <t>Poly Bag - Loco</t>
  </si>
  <si>
    <t>Numbers:</t>
  </si>
  <si>
    <t>Sublimated - per customer order</t>
  </si>
  <si>
    <t>Sleeveless:</t>
  </si>
  <si>
    <t>Size:</t>
  </si>
  <si>
    <t>Qty:</t>
  </si>
  <si>
    <t>Long Sleeve:</t>
  </si>
  <si>
    <t>Total 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</si>
</sst>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5" x14ac:knownFonts="1">
    <font>
      <sz val="11"/>
      <color theme="1"/>
      <name val="Calibri"/>
      <family val="2"/>
      <scheme val="minor"/>
    </font>
    <font>
      <sz val="10"/>
      <color theme="1"/>
      <name val="Century Gothic"/>
      <family val="2"/>
    </font>
    <font>
      <sz val="9"/>
      <color theme="1"/>
      <name val="Century Gothic"/>
      <family val="2"/>
    </font>
    <font>
      <sz val="8"/>
      <color theme="1"/>
      <name val="Century Gothic"/>
      <family val="2"/>
    </font>
    <font>
      <b/>
      <sz val="8"/>
      <color theme="1"/>
      <name val="Century Gothic"/>
      <family val="2"/>
    </font>
    <font>
      <b/>
      <sz val="11"/>
      <color theme="1"/>
      <name val="Century Gothic"/>
      <family val="2"/>
    </font>
    <font>
      <sz val="8"/>
      <name val="Calibri"/>
      <family val="2"/>
      <scheme val="minor"/>
    </font>
    <font>
      <b/>
      <sz val="12"/>
      <color theme="1"/>
      <name val="Century Gothic"/>
      <family val="2"/>
    </font>
    <font>
      <sz val="11"/>
      <color theme="1"/>
      <name val="Century Gothic"/>
      <family val="2"/>
    </font>
    <font>
      <b/>
      <sz val="11"/>
      <color theme="0"/>
      <name val="Century Gothic"/>
      <family val="2"/>
    </font>
    <font>
      <b/>
      <sz val="14"/>
      <color theme="0"/>
      <name val="Century Gothic"/>
      <family val="2"/>
    </font>
    <font>
      <sz val="11"/>
      <color theme="0"/>
      <name val="Century Gothic"/>
      <family val="2"/>
    </font>
    <font>
      <b/>
      <sz val="12"/>
      <color theme="0"/>
      <name val="Century Gothic"/>
      <family val="2"/>
    </font>
    <font>
      <b/>
      <sz val="10.5"/>
      <color theme="1"/>
      <name val="Century Gothic"/>
      <family val="2"/>
    </font>
    <font>
      <b/>
      <sz val="18"/>
      <color theme="0"/>
      <name val="Century Gothic"/>
      <family val="2"/>
    </font>
  </fonts>
  <fills count="6">
    <fill>
      <patternFill patternType="none"/>
    </fill>
    <fill>
      <patternFill patternType="gray125"/>
    </fill>
    <fill>
      <patternFill patternType="solid">
        <fgColor rgb="FF898D8D"/>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67">
    <border>
      <left/>
      <right/>
      <top/>
      <bottom/>
      <diagonal/>
    </border>
    <border>
      <left/>
      <right/>
      <top/>
      <bottom style="medium">
        <color indexed="64"/>
      </bottom>
      <diagonal/>
    </border>
    <border>
      <left/>
      <right/>
      <top/>
      <bottom style="medium">
        <color rgb="FFDA291C"/>
      </bottom>
      <diagonal/>
    </border>
    <border>
      <left style="thin">
        <color auto="1"/>
      </left>
      <right style="thin">
        <color auto="1"/>
      </right>
      <top style="medium">
        <color rgb="FFDA291C"/>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rgb="FFDA291C"/>
      </top>
      <bottom style="thin">
        <color auto="1"/>
      </bottom>
      <diagonal/>
    </border>
    <border>
      <left style="thin">
        <color auto="1"/>
      </left>
      <right/>
      <top style="medium">
        <color rgb="FFDA291C"/>
      </top>
      <bottom style="thin">
        <color auto="1"/>
      </bottom>
      <diagonal/>
    </border>
    <border>
      <left style="thin">
        <color auto="1"/>
      </left>
      <right/>
      <top style="thin">
        <color auto="1"/>
      </top>
      <bottom style="thin">
        <color auto="1"/>
      </bottom>
      <diagonal/>
    </border>
    <border>
      <left/>
      <right style="thin">
        <color auto="1"/>
      </right>
      <top style="medium">
        <color rgb="FFDA291C"/>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medium">
        <color rgb="FFDA291C"/>
      </bottom>
      <diagonal/>
    </border>
    <border>
      <left style="medium">
        <color theme="1"/>
      </left>
      <right/>
      <top style="medium">
        <color theme="1"/>
      </top>
      <bottom style="medium">
        <color rgb="FFDA291C"/>
      </bottom>
      <diagonal/>
    </border>
    <border>
      <left/>
      <right/>
      <top style="medium">
        <color theme="1"/>
      </top>
      <bottom style="medium">
        <color rgb="FFDA291C"/>
      </bottom>
      <diagonal/>
    </border>
    <border>
      <left/>
      <right style="medium">
        <color theme="1"/>
      </right>
      <top style="medium">
        <color theme="1"/>
      </top>
      <bottom style="medium">
        <color rgb="FFDA291C"/>
      </bottom>
      <diagonal/>
    </border>
    <border>
      <left style="medium">
        <color theme="1"/>
      </left>
      <right style="thin">
        <color auto="1"/>
      </right>
      <top style="medium">
        <color rgb="FFDA291C"/>
      </top>
      <bottom style="thin">
        <color auto="1"/>
      </bottom>
      <diagonal/>
    </border>
    <border>
      <left style="medium">
        <color auto="1"/>
      </left>
      <right style="medium">
        <color theme="1"/>
      </right>
      <top style="medium">
        <color rgb="FFDA291C"/>
      </top>
      <bottom style="thin">
        <color auto="1"/>
      </bottom>
      <diagonal/>
    </border>
    <border>
      <left style="medium">
        <color theme="1"/>
      </left>
      <right style="thin">
        <color auto="1"/>
      </right>
      <top style="thin">
        <color auto="1"/>
      </top>
      <bottom style="thin">
        <color auto="1"/>
      </bottom>
      <diagonal/>
    </border>
    <border>
      <left style="medium">
        <color auto="1"/>
      </left>
      <right style="medium">
        <color theme="1"/>
      </right>
      <top style="thin">
        <color auto="1"/>
      </top>
      <bottom style="thin">
        <color auto="1"/>
      </bottom>
      <diagonal/>
    </border>
    <border>
      <left style="medium">
        <color theme="1"/>
      </left>
      <right/>
      <top style="thin">
        <color auto="1"/>
      </top>
      <bottom style="medium">
        <color rgb="FFDA291C"/>
      </bottom>
      <diagonal/>
    </border>
    <border>
      <left/>
      <right style="medium">
        <color theme="1"/>
      </right>
      <top style="thin">
        <color auto="1"/>
      </top>
      <bottom style="medium">
        <color rgb="FFDA291C"/>
      </bottom>
      <diagonal/>
    </border>
    <border>
      <left style="medium">
        <color theme="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theme="1"/>
      </right>
      <top/>
      <bottom style="thin">
        <color auto="1"/>
      </bottom>
      <diagonal/>
    </border>
    <border>
      <left style="medium">
        <color theme="1"/>
      </left>
      <right style="thin">
        <color auto="1"/>
      </right>
      <top style="thin">
        <color auto="1"/>
      </top>
      <bottom style="thick">
        <color theme="1"/>
      </bottom>
      <diagonal/>
    </border>
    <border>
      <left style="thin">
        <color auto="1"/>
      </left>
      <right style="thin">
        <color auto="1"/>
      </right>
      <top style="thin">
        <color auto="1"/>
      </top>
      <bottom style="thick">
        <color theme="1"/>
      </bottom>
      <diagonal/>
    </border>
    <border>
      <left style="thin">
        <color auto="1"/>
      </left>
      <right/>
      <top style="thin">
        <color auto="1"/>
      </top>
      <bottom style="thick">
        <color theme="1"/>
      </bottom>
      <diagonal/>
    </border>
    <border>
      <left style="medium">
        <color auto="1"/>
      </left>
      <right style="medium">
        <color auto="1"/>
      </right>
      <top style="thin">
        <color auto="1"/>
      </top>
      <bottom style="thick">
        <color theme="1"/>
      </bottom>
      <diagonal/>
    </border>
    <border>
      <left/>
      <right style="thin">
        <color auto="1"/>
      </right>
      <top style="thin">
        <color auto="1"/>
      </top>
      <bottom style="thick">
        <color theme="1"/>
      </bottom>
      <diagonal/>
    </border>
    <border>
      <left style="medium">
        <color auto="1"/>
      </left>
      <right style="medium">
        <color theme="1"/>
      </right>
      <top style="thin">
        <color auto="1"/>
      </top>
      <bottom style="thick">
        <color theme="1"/>
      </bottom>
      <diagonal/>
    </border>
    <border>
      <left/>
      <right/>
      <top/>
      <bottom style="medium">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theme="1"/>
      </left>
      <right style="thin">
        <color theme="1"/>
      </right>
      <top style="medium">
        <color rgb="FFDA291C"/>
      </top>
      <bottom/>
      <diagonal/>
    </border>
    <border>
      <left style="thin">
        <color theme="1"/>
      </left>
      <right style="thin">
        <color theme="1"/>
      </right>
      <top style="medium">
        <color rgb="FFDA291C"/>
      </top>
      <bottom/>
      <diagonal/>
    </border>
    <border>
      <left style="medium">
        <color theme="1"/>
      </left>
      <right style="thin">
        <color theme="1"/>
      </right>
      <top style="medium">
        <color rgb="FFDA291C"/>
      </top>
      <bottom style="medium">
        <color theme="1"/>
      </bottom>
      <diagonal/>
    </border>
    <border>
      <left style="thin">
        <color theme="1"/>
      </left>
      <right style="thin">
        <color theme="1"/>
      </right>
      <top style="medium">
        <color rgb="FFDA291C"/>
      </top>
      <bottom style="medium">
        <color theme="1"/>
      </bottom>
      <diagonal/>
    </border>
    <border>
      <left style="thin">
        <color theme="1"/>
      </left>
      <right/>
      <top style="medium">
        <color rgb="FFDA291C"/>
      </top>
      <bottom style="medium">
        <color theme="1"/>
      </bottom>
      <diagonal/>
    </border>
    <border>
      <left/>
      <right/>
      <top style="medium">
        <color rgb="FFDA291C"/>
      </top>
      <bottom style="medium">
        <color theme="1"/>
      </bottom>
      <diagonal/>
    </border>
    <border>
      <left/>
      <right style="thin">
        <color theme="1"/>
      </right>
      <top style="medium">
        <color rgb="FFDA291C"/>
      </top>
      <bottom style="medium">
        <color theme="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style="medium">
        <color rgb="FFDA291C"/>
      </bottom>
      <diagonal/>
    </border>
    <border>
      <left style="thin">
        <color theme="1"/>
      </left>
      <right style="medium">
        <color auto="1"/>
      </right>
      <top style="medium">
        <color rgb="FFDA291C"/>
      </top>
      <bottom/>
      <diagonal/>
    </border>
    <border>
      <left style="thin">
        <color theme="1"/>
      </left>
      <right style="medium">
        <color auto="1"/>
      </right>
      <top style="medium">
        <color rgb="FFDA291C"/>
      </top>
      <bottom style="medium">
        <color theme="1"/>
      </bottom>
      <diagonal/>
    </border>
    <border>
      <left/>
      <right style="medium">
        <color theme="1"/>
      </right>
      <top/>
      <bottom style="medium">
        <color rgb="FFDA291C"/>
      </bottom>
      <diagonal/>
    </border>
  </borders>
  <cellStyleXfs count="1">
    <xf numFmtId="0" fontId="0" fillId="0" borderId="0"/>
  </cellStyleXfs>
  <cellXfs count="130">
    <xf numFmtId="0" fontId="0" fillId="0" borderId="0" xfId="0"/>
    <xf numFmtId="0" fontId="9" fillId="3" borderId="12" xfId="0" applyFont="1" applyFill="1" applyBorder="1"/>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1" xfId="0" applyFont="1" applyFill="1" applyBorder="1" applyAlignment="1">
      <alignment horizontal="center" vertical="center"/>
    </xf>
    <xf numFmtId="0" fontId="10" fillId="3" borderId="19" xfId="0" applyFont="1" applyFill="1" applyBorder="1"/>
    <xf numFmtId="0" fontId="11" fillId="3" borderId="11" xfId="0" applyFont="1" applyFill="1" applyBorder="1"/>
    <xf numFmtId="0" fontId="8" fillId="5" borderId="0" xfId="0" applyFont="1" applyFill="1"/>
    <xf numFmtId="0" fontId="5" fillId="5" borderId="0" xfId="0" applyFont="1" applyFill="1"/>
    <xf numFmtId="0" fontId="0" fillId="5" borderId="0" xfId="0" applyFill="1"/>
    <xf numFmtId="0" fontId="9" fillId="3" borderId="2" xfId="0" applyFont="1" applyFill="1" applyBorder="1" applyAlignment="1">
      <alignment horizontal="left"/>
    </xf>
    <xf numFmtId="0" fontId="5" fillId="0" borderId="48" xfId="0" applyFont="1" applyBorder="1"/>
    <xf numFmtId="0" fontId="5" fillId="0" borderId="50" xfId="0" applyFont="1" applyBorder="1"/>
    <xf numFmtId="164" fontId="8" fillId="0" borderId="49" xfId="0" applyNumberFormat="1" applyFont="1" applyBorder="1"/>
    <xf numFmtId="164" fontId="8" fillId="0" borderId="51" xfId="0" applyNumberFormat="1" applyFont="1" applyBorder="1"/>
    <xf numFmtId="164" fontId="8" fillId="0" borderId="49" xfId="0" applyNumberFormat="1" applyFont="1" applyBorder="1" applyAlignment="1">
      <alignment horizontal="right"/>
    </xf>
    <xf numFmtId="164" fontId="8" fillId="0" borderId="51" xfId="0" applyNumberFormat="1" applyFont="1" applyBorder="1" applyAlignment="1">
      <alignment horizontal="right"/>
    </xf>
    <xf numFmtId="0" fontId="1" fillId="5" borderId="0" xfId="0" applyFont="1" applyFill="1"/>
    <xf numFmtId="0" fontId="0" fillId="5" borderId="0" xfId="0" applyFill="1" applyBorder="1" applyAlignment="1">
      <alignment vertical="top" wrapText="1"/>
    </xf>
    <xf numFmtId="0" fontId="1" fillId="5" borderId="0" xfId="0" applyFont="1" applyFill="1" applyAlignment="1">
      <alignment horizontal="left"/>
    </xf>
    <xf numFmtId="0" fontId="0" fillId="5" borderId="0" xfId="0" applyFill="1" applyAlignment="1">
      <alignment horizontal="left"/>
    </xf>
    <xf numFmtId="0" fontId="1" fillId="0" borderId="36" xfId="0" applyFont="1" applyBorder="1" applyAlignment="1" applyProtection="1">
      <alignment vertical="center"/>
      <protection locked="0"/>
    </xf>
    <xf numFmtId="164" fontId="5" fillId="4" borderId="5" xfId="0" applyNumberFormat="1" applyFont="1" applyFill="1" applyBorder="1" applyAlignment="1" applyProtection="1">
      <alignment horizontal="center" vertical="center"/>
      <protection locked="0"/>
    </xf>
    <xf numFmtId="164" fontId="5" fillId="4" borderId="10" xfId="0" applyNumberFormat="1" applyFont="1" applyFill="1" applyBorder="1" applyAlignment="1" applyProtection="1">
      <alignment horizontal="center" vertical="center"/>
      <protection locked="0"/>
    </xf>
    <xf numFmtId="164" fontId="5" fillId="4" borderId="30" xfId="0" applyNumberFormat="1" applyFont="1" applyFill="1" applyBorder="1" applyAlignment="1" applyProtection="1">
      <alignment horizontal="center" vertical="center"/>
      <protection locked="0"/>
    </xf>
    <xf numFmtId="164" fontId="5" fillId="4" borderId="24" xfId="0" applyNumberFormat="1" applyFont="1" applyFill="1" applyBorder="1" applyAlignment="1" applyProtection="1">
      <alignment horizontal="center" vertical="center"/>
      <protection locked="0"/>
    </xf>
    <xf numFmtId="164" fontId="12" fillId="3" borderId="11" xfId="0" applyNumberFormat="1" applyFont="1" applyFill="1" applyBorder="1" applyAlignment="1">
      <alignment horizontal="center" vertical="center"/>
    </xf>
    <xf numFmtId="164" fontId="5" fillId="4" borderId="16" xfId="0" applyNumberFormat="1" applyFont="1" applyFill="1" applyBorder="1" applyAlignment="1" applyProtection="1">
      <alignment horizontal="center" vertical="center"/>
      <protection locked="0"/>
    </xf>
    <xf numFmtId="164" fontId="5" fillId="4" borderId="18" xfId="0" applyNumberFormat="1" applyFont="1" applyFill="1" applyBorder="1" applyAlignment="1" applyProtection="1">
      <alignment horizontal="center" vertical="center"/>
      <protection locked="0"/>
    </xf>
    <xf numFmtId="164" fontId="5" fillId="4" borderId="32" xfId="0" applyNumberFormat="1" applyFont="1" applyFill="1" applyBorder="1" applyAlignment="1" applyProtection="1">
      <alignment horizontal="center" vertical="center"/>
      <protection locked="0"/>
    </xf>
    <xf numFmtId="164" fontId="5" fillId="4" borderId="26" xfId="0" applyNumberFormat="1" applyFont="1" applyFill="1" applyBorder="1" applyAlignment="1" applyProtection="1">
      <alignment horizontal="center" vertical="center"/>
      <protection locked="0"/>
    </xf>
    <xf numFmtId="164" fontId="12" fillId="3" borderId="20" xfId="0" applyNumberFormat="1" applyFont="1" applyFill="1" applyBorder="1" applyAlignment="1">
      <alignment horizontal="center" vertical="center"/>
    </xf>
    <xf numFmtId="0" fontId="9" fillId="3" borderId="13" xfId="0" applyFont="1" applyFill="1" applyBorder="1" applyAlignment="1">
      <alignment horizontal="right"/>
    </xf>
    <xf numFmtId="0" fontId="9" fillId="3" borderId="14" xfId="0" applyFont="1" applyFill="1" applyBorder="1" applyAlignment="1">
      <alignment horizontal="right"/>
    </xf>
    <xf numFmtId="164" fontId="8" fillId="0" borderId="6" xfId="0" applyNumberFormat="1" applyFont="1" applyBorder="1" applyAlignment="1" applyProtection="1">
      <alignment horizontal="right" vertical="center"/>
      <protection locked="0"/>
    </xf>
    <xf numFmtId="164" fontId="8" fillId="0" borderId="7" xfId="0" applyNumberFormat="1" applyFont="1" applyBorder="1" applyAlignment="1" applyProtection="1">
      <alignment horizontal="right" vertical="center"/>
      <protection locked="0"/>
    </xf>
    <xf numFmtId="164" fontId="8" fillId="0" borderId="29" xfId="0" applyNumberFormat="1" applyFont="1" applyBorder="1" applyAlignment="1" applyProtection="1">
      <alignment horizontal="right" vertical="center"/>
      <protection locked="0"/>
    </xf>
    <xf numFmtId="164" fontId="8" fillId="0" borderId="23" xfId="0" applyNumberFormat="1" applyFont="1" applyBorder="1" applyAlignment="1" applyProtection="1">
      <alignment horizontal="right" vertical="center"/>
      <protection locked="0"/>
    </xf>
    <xf numFmtId="0" fontId="9" fillId="3" borderId="63" xfId="0" applyFont="1" applyFill="1" applyBorder="1" applyAlignment="1">
      <alignment horizontal="right"/>
    </xf>
    <xf numFmtId="164" fontId="5" fillId="2" borderId="64" xfId="0" applyNumberFormat="1" applyFont="1" applyFill="1" applyBorder="1" applyAlignment="1">
      <alignment horizontal="right"/>
    </xf>
    <xf numFmtId="164" fontId="5" fillId="2" borderId="65" xfId="0" applyNumberFormat="1" applyFont="1" applyFill="1" applyBorder="1" applyAlignment="1">
      <alignment horizontal="right"/>
    </xf>
    <xf numFmtId="164" fontId="9" fillId="3" borderId="63" xfId="0" applyNumberFormat="1" applyFont="1" applyFill="1" applyBorder="1" applyAlignment="1">
      <alignment horizontal="center"/>
    </xf>
    <xf numFmtId="164" fontId="14" fillId="3" borderId="66" xfId="0" applyNumberFormat="1" applyFont="1" applyFill="1" applyBorder="1" applyAlignment="1">
      <alignment horizontal="right"/>
    </xf>
    <xf numFmtId="0" fontId="9" fillId="3" borderId="11" xfId="0" applyFont="1" applyFill="1" applyBorder="1" applyAlignment="1">
      <alignment horizontal="right"/>
    </xf>
    <xf numFmtId="0" fontId="9" fillId="3" borderId="2" xfId="0" applyFont="1" applyFill="1" applyBorder="1" applyAlignment="1">
      <alignment horizontal="right"/>
    </xf>
    <xf numFmtId="0" fontId="2" fillId="5" borderId="1" xfId="0" applyFont="1" applyFill="1" applyBorder="1" applyAlignment="1">
      <alignment horizontal="right" wrapText="1"/>
    </xf>
    <xf numFmtId="0" fontId="2" fillId="5" borderId="1" xfId="0" applyFont="1" applyFill="1" applyBorder="1" applyAlignment="1">
      <alignment horizontal="right"/>
    </xf>
    <xf numFmtId="0" fontId="7" fillId="5" borderId="1" xfId="0" applyFont="1" applyFill="1" applyBorder="1" applyAlignment="1">
      <alignment horizontal="right" vertical="center"/>
    </xf>
    <xf numFmtId="0" fontId="9" fillId="3" borderId="11" xfId="0" applyFont="1" applyFill="1" applyBorder="1" applyAlignment="1">
      <alignment horizontal="right"/>
    </xf>
    <xf numFmtId="0" fontId="4" fillId="0" borderId="33" xfId="0" applyFont="1" applyBorder="1" applyAlignment="1">
      <alignment horizontal="left"/>
    </xf>
    <xf numFmtId="0" fontId="9" fillId="3" borderId="2" xfId="0" applyFont="1" applyFill="1" applyBorder="1" applyAlignment="1">
      <alignment horizont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49" fontId="2" fillId="0" borderId="25"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vertical="center"/>
      <protection locked="0"/>
    </xf>
    <xf numFmtId="49" fontId="2" fillId="0" borderId="4" xfId="0" applyNumberFormat="1" applyFont="1" applyBorder="1" applyAlignment="1" applyProtection="1">
      <alignment vertical="center"/>
      <protection locked="0"/>
    </xf>
    <xf numFmtId="0" fontId="3" fillId="5" borderId="0" xfId="0" applyFont="1" applyFill="1" applyAlignment="1">
      <alignment horizontal="left" vertical="center" wrapText="1"/>
    </xf>
    <xf numFmtId="49" fontId="2" fillId="0" borderId="31" xfId="0" applyNumberFormat="1" applyFont="1" applyBorder="1" applyAlignment="1" applyProtection="1">
      <alignment horizontal="left" vertical="center" wrapText="1"/>
      <protection locked="0"/>
    </xf>
    <xf numFmtId="49" fontId="2" fillId="0" borderId="28"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vertical="center" wrapText="1"/>
      <protection locked="0"/>
    </xf>
    <xf numFmtId="49" fontId="2" fillId="0" borderId="4" xfId="0" applyNumberFormat="1" applyFont="1" applyBorder="1" applyAlignment="1" applyProtection="1">
      <protection locked="0"/>
    </xf>
    <xf numFmtId="49" fontId="2" fillId="0" borderId="28" xfId="0" applyNumberFormat="1" applyFont="1" applyBorder="1" applyAlignment="1" applyProtection="1">
      <protection locked="0"/>
    </xf>
    <xf numFmtId="0" fontId="9" fillId="3" borderId="13" xfId="0" applyFont="1" applyFill="1" applyBorder="1" applyAlignment="1">
      <alignment horizontal="left"/>
    </xf>
    <xf numFmtId="49" fontId="2" fillId="0" borderId="8"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vertical="center" wrapText="1"/>
      <protection locked="0"/>
    </xf>
    <xf numFmtId="0" fontId="5" fillId="0" borderId="40" xfId="0" applyFont="1" applyBorder="1" applyAlignment="1">
      <alignment horizontal="left" indent="1"/>
    </xf>
    <xf numFmtId="0" fontId="5" fillId="0" borderId="41" xfId="0" applyFont="1" applyBorder="1" applyAlignment="1">
      <alignment horizontal="left" indent="1"/>
    </xf>
    <xf numFmtId="0" fontId="5" fillId="0" borderId="43" xfId="0" applyFont="1" applyBorder="1" applyAlignment="1">
      <alignment horizontal="left" indent="1"/>
    </xf>
    <xf numFmtId="0" fontId="5" fillId="0" borderId="44" xfId="0" applyFont="1" applyBorder="1" applyAlignment="1">
      <alignment horizontal="left" inden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37" xfId="0" applyFont="1" applyFill="1" applyBorder="1" applyAlignment="1">
      <alignment horizontal="left"/>
    </xf>
    <xf numFmtId="0" fontId="5" fillId="2" borderId="38" xfId="0" applyFont="1" applyFill="1" applyBorder="1" applyAlignment="1">
      <alignment horizontal="left"/>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6" xfId="0" applyFont="1" applyFill="1" applyBorder="1" applyAlignment="1">
      <alignment horizontal="left"/>
    </xf>
    <xf numFmtId="0" fontId="5" fillId="2" borderId="47" xfId="0" applyFont="1" applyFill="1" applyBorder="1" applyAlignment="1">
      <alignment horizontal="left"/>
    </xf>
    <xf numFmtId="0" fontId="9" fillId="3" borderId="2" xfId="0" applyFont="1" applyFill="1" applyBorder="1" applyAlignment="1">
      <alignment horizontal="right"/>
    </xf>
    <xf numFmtId="0" fontId="8" fillId="0" borderId="52" xfId="0" applyFont="1" applyBorder="1" applyAlignment="1">
      <alignment horizontal="right"/>
    </xf>
    <xf numFmtId="0" fontId="8" fillId="0" borderId="53" xfId="0" applyFont="1" applyBorder="1" applyAlignment="1">
      <alignment horizontal="right"/>
    </xf>
    <xf numFmtId="0" fontId="8" fillId="0" borderId="54" xfId="0" applyFont="1" applyBorder="1" applyAlignment="1">
      <alignment horizontal="right"/>
    </xf>
    <xf numFmtId="0" fontId="5" fillId="2" borderId="39" xfId="0" applyFont="1" applyFill="1" applyBorder="1" applyAlignment="1">
      <alignment horizontal="left"/>
    </xf>
    <xf numFmtId="0" fontId="5" fillId="2" borderId="0" xfId="0" applyFont="1" applyFill="1" applyAlignment="1">
      <alignment horizontal="left"/>
    </xf>
    <xf numFmtId="0" fontId="1" fillId="0" borderId="38" xfId="0" applyFont="1" applyBorder="1" applyAlignment="1" applyProtection="1">
      <alignment horizontal="left"/>
      <protection locked="0"/>
    </xf>
    <xf numFmtId="0" fontId="1" fillId="0" borderId="39"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Alignment="1" applyProtection="1">
      <alignment horizontal="left"/>
      <protection locked="0"/>
    </xf>
    <xf numFmtId="0" fontId="1" fillId="0" borderId="44" xfId="0" applyFont="1" applyBorder="1" applyAlignment="1" applyProtection="1">
      <alignment horizontal="left"/>
      <protection locked="0"/>
    </xf>
    <xf numFmtId="0" fontId="1" fillId="0" borderId="45" xfId="0" applyFont="1" applyBorder="1" applyAlignment="1" applyProtection="1">
      <alignment horizontal="left"/>
      <protection locked="0"/>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13" fillId="0" borderId="46" xfId="0" applyFont="1" applyBorder="1" applyAlignment="1">
      <alignment horizontal="left" indent="1"/>
    </xf>
    <xf numFmtId="0" fontId="13" fillId="0" borderId="47" xfId="0" applyFont="1" applyBorder="1" applyAlignment="1">
      <alignment horizontal="left" indent="1"/>
    </xf>
    <xf numFmtId="0" fontId="13" fillId="0" borderId="40" xfId="0" applyFont="1" applyBorder="1" applyAlignment="1">
      <alignment horizontal="left" indent="1"/>
    </xf>
    <xf numFmtId="0" fontId="13" fillId="0" borderId="41" xfId="0" applyFont="1" applyBorder="1" applyAlignment="1">
      <alignment horizontal="left" indent="1"/>
    </xf>
    <xf numFmtId="0" fontId="2" fillId="5" borderId="0" xfId="0" applyFont="1" applyFill="1" applyBorder="1" applyAlignment="1">
      <alignment horizontal="right" wrapText="1"/>
    </xf>
    <xf numFmtId="0" fontId="2" fillId="5" borderId="0" xfId="0" applyFont="1" applyFill="1" applyBorder="1" applyAlignment="1">
      <alignment horizontal="right"/>
    </xf>
    <xf numFmtId="0" fontId="5" fillId="5" borderId="0" xfId="0" applyFont="1" applyFill="1" applyAlignment="1">
      <alignment horizontal="center" vertical="center"/>
    </xf>
    <xf numFmtId="0" fontId="14" fillId="3" borderId="2" xfId="0" applyFont="1" applyFill="1" applyBorder="1" applyAlignment="1">
      <alignment horizontal="left"/>
    </xf>
    <xf numFmtId="0" fontId="5" fillId="2" borderId="37" xfId="0" applyFont="1" applyFill="1" applyBorder="1" applyAlignment="1">
      <alignment horizontal="center"/>
    </xf>
    <xf numFmtId="0" fontId="5" fillId="2" borderId="38" xfId="0" applyFont="1" applyFill="1" applyBorder="1" applyAlignment="1">
      <alignment horizontal="center"/>
    </xf>
    <xf numFmtId="0" fontId="5" fillId="2" borderId="39" xfId="0" applyFont="1" applyFill="1" applyBorder="1" applyAlignment="1">
      <alignment horizontal="center"/>
    </xf>
    <xf numFmtId="0" fontId="2" fillId="5" borderId="40" xfId="0" applyFont="1" applyFill="1" applyBorder="1" applyAlignment="1" applyProtection="1">
      <alignment horizontal="left" vertical="top" wrapText="1"/>
      <protection locked="0"/>
    </xf>
    <xf numFmtId="0" fontId="2" fillId="5" borderId="41" xfId="0" applyFont="1" applyFill="1" applyBorder="1" applyAlignment="1" applyProtection="1">
      <alignment horizontal="left" vertical="top" wrapText="1"/>
      <protection locked="0"/>
    </xf>
    <xf numFmtId="0" fontId="2" fillId="5" borderId="42" xfId="0" applyFont="1" applyFill="1" applyBorder="1" applyAlignment="1" applyProtection="1">
      <alignment horizontal="left" vertical="top" wrapText="1"/>
      <protection locked="0"/>
    </xf>
    <xf numFmtId="0" fontId="2" fillId="5" borderId="56" xfId="0" applyFont="1" applyFill="1" applyBorder="1" applyAlignment="1" applyProtection="1">
      <alignment horizontal="left" vertical="top" wrapText="1"/>
      <protection locked="0"/>
    </xf>
    <xf numFmtId="0" fontId="2" fillId="5" borderId="57" xfId="0" applyFont="1" applyFill="1" applyBorder="1" applyAlignment="1" applyProtection="1">
      <alignment horizontal="left" vertical="top" wrapText="1"/>
      <protection locked="0"/>
    </xf>
    <xf numFmtId="0" fontId="2" fillId="5" borderId="58" xfId="0" applyFont="1" applyFill="1" applyBorder="1" applyAlignment="1" applyProtection="1">
      <alignment horizontal="left" vertical="top" wrapText="1"/>
      <protection locked="0"/>
    </xf>
    <xf numFmtId="0" fontId="2" fillId="5" borderId="59"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5" borderId="60" xfId="0" applyFont="1" applyFill="1" applyBorder="1" applyAlignment="1" applyProtection="1">
      <alignment horizontal="left" vertical="top" wrapText="1"/>
      <protection locked="0"/>
    </xf>
    <xf numFmtId="0" fontId="2" fillId="5" borderId="6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 fillId="5" borderId="62" xfId="0" applyFont="1" applyFill="1" applyBorder="1" applyAlignment="1" applyProtection="1">
      <alignment horizontal="left" vertical="top" wrapText="1"/>
      <protection locked="0"/>
    </xf>
    <xf numFmtId="0" fontId="1" fillId="0" borderId="38" xfId="0" applyFont="1" applyBorder="1" applyAlignment="1">
      <alignment horizontal="left"/>
    </xf>
    <xf numFmtId="0" fontId="1" fillId="0" borderId="39"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 fillId="0" borderId="47" xfId="0" applyFont="1" applyBorder="1" applyAlignment="1" applyProtection="1">
      <alignment horizontal="left"/>
      <protection locked="0"/>
    </xf>
    <xf numFmtId="0" fontId="1" fillId="0" borderId="55" xfId="0" applyFont="1" applyBorder="1" applyAlignment="1" applyProtection="1">
      <alignment horizontal="left"/>
      <protection locked="0"/>
    </xf>
    <xf numFmtId="14" fontId="1" fillId="0" borderId="38" xfId="0" applyNumberFormat="1" applyFont="1" applyBorder="1" applyAlignment="1" applyProtection="1">
      <alignment horizontal="left"/>
      <protection locked="0"/>
    </xf>
    <xf numFmtId="14" fontId="1" fillId="0" borderId="44"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898D8D"/>
      <color rgb="FFDA29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38100</xdr:rowOff>
    </xdr:to>
    <xdr:pic>
      <xdr:nvPicPr>
        <xdr:cNvPr id="3" name="Picture 2">
          <a:extLst>
            <a:ext uri="{FF2B5EF4-FFF2-40B4-BE49-F238E27FC236}">
              <a16:creationId xmlns:a16="http://schemas.microsoft.com/office/drawing/2014/main" id="{79DF1702-36E2-49C4-AD4F-19DFB42B34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2050"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38100</xdr:rowOff>
    </xdr:to>
    <xdr:pic>
      <xdr:nvPicPr>
        <xdr:cNvPr id="3" name="Picture 2">
          <a:extLst>
            <a:ext uri="{FF2B5EF4-FFF2-40B4-BE49-F238E27FC236}">
              <a16:creationId xmlns:a16="http://schemas.microsoft.com/office/drawing/2014/main" id="{8ECE7B78-F700-475D-AF97-5AA376FDA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2050"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7"/>
  <sheetViews>
    <sheetView workbookViewId="0">
      <selection activeCell="D8" sqref="D8"/>
    </sheetView>
  </sheetViews>
  <sheetFormatPr baseColWidth="10" defaultColWidth="8.83203125" defaultRowHeight="15" x14ac:dyDescent="0.2"/>
  <cols>
    <col min="1" max="1" width="36.33203125" customWidth="1"/>
  </cols>
  <sheetData>
    <row r="1" spans="1:2" x14ac:dyDescent="0.2">
      <c r="A1" t="s">
        <v>0</v>
      </c>
      <c r="B1" t="s">
        <v>1</v>
      </c>
    </row>
    <row r="2" spans="1:2" x14ac:dyDescent="0.2">
      <c r="A2" t="s">
        <v>2</v>
      </c>
      <c r="B2" t="s">
        <v>3</v>
      </c>
    </row>
    <row r="3" spans="1:2" x14ac:dyDescent="0.2">
      <c r="A3" t="s">
        <v>4</v>
      </c>
      <c r="B3" t="s">
        <v>5</v>
      </c>
    </row>
    <row r="4" spans="1:2" x14ac:dyDescent="0.2">
      <c r="A4" t="s">
        <v>6</v>
      </c>
      <c r="B4" t="s">
        <v>7</v>
      </c>
    </row>
    <row r="5" spans="1:2" x14ac:dyDescent="0.2">
      <c r="A5" t="s">
        <v>8</v>
      </c>
      <c r="B5" t="s">
        <v>9</v>
      </c>
    </row>
    <row r="6" spans="1:2" x14ac:dyDescent="0.2">
      <c r="A6" t="s">
        <v>10</v>
      </c>
      <c r="B6" t="s">
        <v>11</v>
      </c>
    </row>
    <row r="7" spans="1:2" x14ac:dyDescent="0.2">
      <c r="A7" t="s">
        <v>12</v>
      </c>
      <c r="B7" t="s">
        <v>13</v>
      </c>
    </row>
    <row r="8" spans="1:2" x14ac:dyDescent="0.2">
      <c r="A8" t="s">
        <v>14</v>
      </c>
      <c r="B8" t="s">
        <v>15</v>
      </c>
    </row>
    <row r="9" spans="1:2" x14ac:dyDescent="0.2">
      <c r="A9" t="s">
        <v>16</v>
      </c>
      <c r="B9" t="s">
        <v>17</v>
      </c>
    </row>
    <row r="10" spans="1:2" x14ac:dyDescent="0.2">
      <c r="A10" t="s">
        <v>18</v>
      </c>
      <c r="B10" t="s">
        <v>19</v>
      </c>
    </row>
    <row r="11" spans="1:2" x14ac:dyDescent="0.2">
      <c r="A11" t="s">
        <v>20</v>
      </c>
    </row>
    <row r="13" spans="1:2" x14ac:dyDescent="0.2">
      <c r="A13" t="s">
        <v>21</v>
      </c>
    </row>
    <row r="14" spans="1:2" x14ac:dyDescent="0.2">
      <c r="A14" t="s">
        <v>2</v>
      </c>
    </row>
    <row r="15" spans="1:2" x14ac:dyDescent="0.2">
      <c r="A15" t="s">
        <v>22</v>
      </c>
    </row>
    <row r="16" spans="1:2" x14ac:dyDescent="0.2">
      <c r="A16" t="s">
        <v>23</v>
      </c>
    </row>
    <row r="17" spans="1:1" x14ac:dyDescent="0.2">
      <c r="A17" t="s">
        <v>24</v>
      </c>
    </row>
    <row r="18" spans="1:1" x14ac:dyDescent="0.2">
      <c r="A18" t="s">
        <v>25</v>
      </c>
    </row>
    <row r="19" spans="1:1" x14ac:dyDescent="0.2">
      <c r="A19" t="s">
        <v>26</v>
      </c>
    </row>
    <row r="20" spans="1:1" x14ac:dyDescent="0.2">
      <c r="A20" t="s">
        <v>20</v>
      </c>
    </row>
    <row r="21" spans="1:1" x14ac:dyDescent="0.2">
      <c r="A21" t="s">
        <v>27</v>
      </c>
    </row>
    <row r="22" spans="1:1" x14ac:dyDescent="0.2">
      <c r="A22" t="s">
        <v>28</v>
      </c>
    </row>
    <row r="23" spans="1:1" x14ac:dyDescent="0.2">
      <c r="A23" t="s">
        <v>29</v>
      </c>
    </row>
    <row r="24" spans="1:1" x14ac:dyDescent="0.2">
      <c r="A24" t="s">
        <v>30</v>
      </c>
    </row>
    <row r="25" spans="1:1" x14ac:dyDescent="0.2">
      <c r="A25" t="s">
        <v>31</v>
      </c>
    </row>
    <row r="26" spans="1:1" x14ac:dyDescent="0.2">
      <c r="A26" t="s">
        <v>32</v>
      </c>
    </row>
    <row r="27" spans="1:1" x14ac:dyDescent="0.2">
      <c r="A27" t="s">
        <v>33</v>
      </c>
    </row>
    <row r="28" spans="1:1" x14ac:dyDescent="0.2">
      <c r="A28" t="s">
        <v>34</v>
      </c>
    </row>
    <row r="29" spans="1:1" x14ac:dyDescent="0.2">
      <c r="A29" t="s">
        <v>35</v>
      </c>
    </row>
    <row r="30" spans="1:1" x14ac:dyDescent="0.2">
      <c r="A30" t="s">
        <v>36</v>
      </c>
    </row>
    <row r="31" spans="1:1" x14ac:dyDescent="0.2">
      <c r="A31" t="s">
        <v>37</v>
      </c>
    </row>
    <row r="32" spans="1:1" x14ac:dyDescent="0.2">
      <c r="A32" t="s">
        <v>38</v>
      </c>
    </row>
    <row r="33" spans="1:1" x14ac:dyDescent="0.2">
      <c r="A33" t="s">
        <v>39</v>
      </c>
    </row>
    <row r="34" spans="1:1" x14ac:dyDescent="0.2">
      <c r="A34" t="s">
        <v>40</v>
      </c>
    </row>
    <row r="35" spans="1:1" x14ac:dyDescent="0.2">
      <c r="A35" t="s">
        <v>41</v>
      </c>
    </row>
    <row r="36" spans="1:1" x14ac:dyDescent="0.2">
      <c r="A36" t="s">
        <v>42</v>
      </c>
    </row>
    <row r="37" spans="1:1" x14ac:dyDescent="0.2">
      <c r="A37"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9"/>
  <sheetViews>
    <sheetView tabSelected="1" zoomScaleNormal="100" workbookViewId="0">
      <selection activeCell="E13" sqref="E13"/>
    </sheetView>
  </sheetViews>
  <sheetFormatPr baseColWidth="10" defaultColWidth="8.83203125" defaultRowHeight="15" x14ac:dyDescent="0.2"/>
  <cols>
    <col min="1" max="1" width="6" customWidth="1"/>
    <col min="3" max="3" width="29.5" customWidth="1"/>
    <col min="4" max="4" width="6.33203125" customWidth="1"/>
    <col min="5" max="5" width="6.1640625" customWidth="1"/>
    <col min="7" max="7" width="12" customWidth="1"/>
    <col min="8" max="9" width="6.5" customWidth="1"/>
    <col min="10" max="10" width="3.1640625" customWidth="1"/>
  </cols>
  <sheetData>
    <row r="1" spans="1:10" ht="42.5" customHeight="1" thickBot="1" x14ac:dyDescent="0.25">
      <c r="A1" s="10"/>
      <c r="B1" s="10"/>
      <c r="C1" s="48" t="s">
        <v>44</v>
      </c>
      <c r="D1" s="48"/>
      <c r="E1" s="48"/>
      <c r="F1" s="48"/>
      <c r="G1" s="46" t="s">
        <v>45</v>
      </c>
      <c r="H1" s="47"/>
      <c r="I1" s="47"/>
      <c r="J1" s="10"/>
    </row>
    <row r="2" spans="1:10" ht="17" thickBot="1" x14ac:dyDescent="0.25">
      <c r="A2" s="52" t="s">
        <v>46</v>
      </c>
      <c r="B2" s="53"/>
      <c r="C2" s="22"/>
      <c r="D2" s="52" t="s">
        <v>47</v>
      </c>
      <c r="E2" s="53"/>
      <c r="F2" s="54"/>
      <c r="G2" s="54"/>
      <c r="H2" s="54"/>
      <c r="I2" s="55"/>
      <c r="J2" s="10"/>
    </row>
    <row r="3" spans="1:10" ht="17" thickBot="1" x14ac:dyDescent="0.25">
      <c r="A3" s="52" t="s">
        <v>48</v>
      </c>
      <c r="B3" s="53"/>
      <c r="C3" s="22"/>
      <c r="D3" s="52" t="s">
        <v>49</v>
      </c>
      <c r="E3" s="53"/>
      <c r="F3" s="54"/>
      <c r="G3" s="54"/>
      <c r="H3" s="54"/>
      <c r="I3" s="55"/>
      <c r="J3" s="10"/>
    </row>
    <row r="4" spans="1:10" ht="17" thickBot="1" x14ac:dyDescent="0.25">
      <c r="A4" s="52" t="s">
        <v>50</v>
      </c>
      <c r="B4" s="53"/>
      <c r="C4" s="22"/>
      <c r="D4" s="52" t="s">
        <v>51</v>
      </c>
      <c r="E4" s="53"/>
      <c r="F4" s="54"/>
      <c r="G4" s="54"/>
      <c r="H4" s="54"/>
      <c r="I4" s="55"/>
      <c r="J4" s="10"/>
    </row>
    <row r="5" spans="1:10" ht="5.75" customHeight="1" x14ac:dyDescent="0.2">
      <c r="A5" s="8"/>
      <c r="B5" s="8"/>
      <c r="C5" s="8"/>
      <c r="D5" s="8"/>
      <c r="E5" s="8"/>
      <c r="F5" s="8"/>
      <c r="G5" s="8"/>
      <c r="H5" s="8"/>
      <c r="I5" s="8"/>
      <c r="J5" s="10"/>
    </row>
    <row r="6" spans="1:10" ht="16" thickBot="1" x14ac:dyDescent="0.25">
      <c r="A6" s="51" t="s">
        <v>52</v>
      </c>
      <c r="B6" s="51"/>
      <c r="C6" s="51"/>
      <c r="D6" s="51"/>
      <c r="E6" s="51"/>
      <c r="F6" s="51"/>
      <c r="G6" s="51"/>
      <c r="H6" s="51"/>
      <c r="I6" s="51"/>
      <c r="J6" s="10"/>
    </row>
    <row r="7" spans="1:10" ht="15" customHeight="1" thickBot="1" x14ac:dyDescent="0.25">
      <c r="A7" s="50" t="s">
        <v>53</v>
      </c>
      <c r="B7" s="50"/>
      <c r="C7" s="50"/>
      <c r="D7" s="50"/>
      <c r="E7" s="50"/>
      <c r="F7" s="50"/>
      <c r="G7" s="50"/>
      <c r="H7" s="50"/>
      <c r="I7" s="50"/>
      <c r="J7" s="10"/>
    </row>
    <row r="8" spans="1:10" ht="16" thickBot="1" x14ac:dyDescent="0.25">
      <c r="A8" s="1" t="s">
        <v>54</v>
      </c>
      <c r="B8" s="68" t="s">
        <v>55</v>
      </c>
      <c r="C8" s="68"/>
      <c r="D8" s="33" t="s">
        <v>56</v>
      </c>
      <c r="E8" s="33" t="s">
        <v>57</v>
      </c>
      <c r="F8" s="68" t="s">
        <v>58</v>
      </c>
      <c r="G8" s="68"/>
      <c r="H8" s="33" t="s">
        <v>56</v>
      </c>
      <c r="I8" s="34" t="s">
        <v>57</v>
      </c>
      <c r="J8" s="10"/>
    </row>
    <row r="9" spans="1:10" ht="28.5" customHeight="1" x14ac:dyDescent="0.2">
      <c r="A9" s="2" t="str">
        <f>IF($C$4=RawData!$A$7,"8","XS")</f>
        <v>XS</v>
      </c>
      <c r="B9" s="71"/>
      <c r="C9" s="71"/>
      <c r="D9" s="35"/>
      <c r="E9" s="23"/>
      <c r="F9" s="69"/>
      <c r="G9" s="70"/>
      <c r="H9" s="35"/>
      <c r="I9" s="28"/>
      <c r="J9" s="10"/>
    </row>
    <row r="10" spans="1:10" ht="42.5" customHeight="1" x14ac:dyDescent="0.2">
      <c r="A10" s="3" t="str">
        <f>IF($C$4=RawData!$A$7,"10","S")</f>
        <v>S</v>
      </c>
      <c r="B10" s="65"/>
      <c r="C10" s="65"/>
      <c r="D10" s="36"/>
      <c r="E10" s="24"/>
      <c r="F10" s="58"/>
      <c r="G10" s="59"/>
      <c r="H10" s="36"/>
      <c r="I10" s="29"/>
      <c r="J10" s="10"/>
    </row>
    <row r="11" spans="1:10" ht="42.5" customHeight="1" x14ac:dyDescent="0.2">
      <c r="A11" s="3" t="str">
        <f>IF($C$4=RawData!$A$7,"12","M")</f>
        <v>M</v>
      </c>
      <c r="B11" s="65"/>
      <c r="C11" s="65"/>
      <c r="D11" s="36"/>
      <c r="E11" s="24"/>
      <c r="F11" s="58"/>
      <c r="G11" s="59"/>
      <c r="H11" s="36"/>
      <c r="I11" s="29"/>
      <c r="J11" s="10"/>
    </row>
    <row r="12" spans="1:10" ht="42.5" customHeight="1" x14ac:dyDescent="0.2">
      <c r="A12" s="3" t="str">
        <f>IF($C$4=RawData!$A$7,"14","L")</f>
        <v>L</v>
      </c>
      <c r="B12" s="65"/>
      <c r="C12" s="65"/>
      <c r="D12" s="36"/>
      <c r="E12" s="24"/>
      <c r="F12" s="58"/>
      <c r="G12" s="59"/>
      <c r="H12" s="36"/>
      <c r="I12" s="29"/>
      <c r="J12" s="10"/>
    </row>
    <row r="13" spans="1:10" ht="42.5" customHeight="1" x14ac:dyDescent="0.2">
      <c r="A13" s="3" t="str">
        <f>IF($C$4=RawData!$A$7,"16","XL")</f>
        <v>XL</v>
      </c>
      <c r="B13" s="65"/>
      <c r="C13" s="65"/>
      <c r="D13" s="36"/>
      <c r="E13" s="24"/>
      <c r="F13" s="58"/>
      <c r="G13" s="59"/>
      <c r="H13" s="36"/>
      <c r="I13" s="29"/>
      <c r="J13" s="10"/>
    </row>
    <row r="14" spans="1:10" ht="28.5" customHeight="1" x14ac:dyDescent="0.2">
      <c r="A14" s="3" t="str">
        <f>IF($C$4=RawData!$A$7,"18","2XL")</f>
        <v>2XL</v>
      </c>
      <c r="B14" s="65"/>
      <c r="C14" s="65"/>
      <c r="D14" s="36"/>
      <c r="E14" s="24"/>
      <c r="F14" s="58"/>
      <c r="G14" s="59"/>
      <c r="H14" s="36"/>
      <c r="I14" s="29"/>
      <c r="J14" s="10"/>
    </row>
    <row r="15" spans="1:10" ht="28.5" customHeight="1" x14ac:dyDescent="0.2">
      <c r="A15" s="3" t="str">
        <f>IF($C$4=RawData!$A$7,"20","3XL")</f>
        <v>3XL</v>
      </c>
      <c r="B15" s="65"/>
      <c r="C15" s="65"/>
      <c r="D15" s="36"/>
      <c r="E15" s="24"/>
      <c r="F15" s="58"/>
      <c r="G15" s="59"/>
      <c r="H15" s="36"/>
      <c r="I15" s="29"/>
      <c r="J15" s="10"/>
    </row>
    <row r="16" spans="1:10" ht="17" customHeight="1" x14ac:dyDescent="0.2">
      <c r="A16" s="3" t="str">
        <f>IF($C$4=RawData!$A$7,"22","4XL")</f>
        <v>4XL</v>
      </c>
      <c r="B16" s="66"/>
      <c r="C16" s="66"/>
      <c r="D16" s="36"/>
      <c r="E16" s="24"/>
      <c r="F16" s="58"/>
      <c r="G16" s="59"/>
      <c r="H16" s="36"/>
      <c r="I16" s="29"/>
      <c r="J16" s="10"/>
    </row>
    <row r="17" spans="1:10" ht="17" customHeight="1" x14ac:dyDescent="0.2">
      <c r="A17" s="3" t="str">
        <f>IF($C$4=RawData!$A$7,"24","5XL")</f>
        <v>5XL</v>
      </c>
      <c r="B17" s="66"/>
      <c r="C17" s="66"/>
      <c r="D17" s="36"/>
      <c r="E17" s="24"/>
      <c r="F17" s="58"/>
      <c r="G17" s="59"/>
      <c r="H17" s="36"/>
      <c r="I17" s="29"/>
      <c r="J17" s="10"/>
    </row>
    <row r="18" spans="1:10" ht="17" customHeight="1" thickBot="1" x14ac:dyDescent="0.25">
      <c r="A18" s="4" t="str">
        <f>IF($C$4=RawData!$A$7,"28","7XL")</f>
        <v>7XL</v>
      </c>
      <c r="B18" s="67"/>
      <c r="C18" s="67"/>
      <c r="D18" s="37"/>
      <c r="E18" s="25"/>
      <c r="F18" s="63"/>
      <c r="G18" s="64"/>
      <c r="H18" s="37"/>
      <c r="I18" s="30"/>
      <c r="J18" s="10"/>
    </row>
    <row r="19" spans="1:10" ht="14.25" customHeight="1" thickTop="1" x14ac:dyDescent="0.2">
      <c r="A19" s="5" t="s">
        <v>59</v>
      </c>
      <c r="B19" s="60"/>
      <c r="C19" s="60"/>
      <c r="D19" s="38"/>
      <c r="E19" s="26"/>
      <c r="F19" s="56"/>
      <c r="G19" s="57"/>
      <c r="H19" s="38"/>
      <c r="I19" s="31"/>
      <c r="J19" s="10"/>
    </row>
    <row r="20" spans="1:10" ht="14.25" customHeight="1" x14ac:dyDescent="0.2">
      <c r="A20" s="3" t="s">
        <v>60</v>
      </c>
      <c r="B20" s="61"/>
      <c r="C20" s="61"/>
      <c r="D20" s="36"/>
      <c r="E20" s="24"/>
      <c r="F20" s="58"/>
      <c r="G20" s="59"/>
      <c r="H20" s="36"/>
      <c r="I20" s="29"/>
      <c r="J20" s="10"/>
    </row>
    <row r="21" spans="1:10" ht="34" customHeight="1" x14ac:dyDescent="0.2">
      <c r="A21" s="3" t="s">
        <v>61</v>
      </c>
      <c r="B21" s="61"/>
      <c r="C21" s="61"/>
      <c r="D21" s="36"/>
      <c r="E21" s="24"/>
      <c r="F21" s="58"/>
      <c r="G21" s="59"/>
      <c r="H21" s="36"/>
      <c r="I21" s="29"/>
      <c r="J21" s="10"/>
    </row>
    <row r="22" spans="1:10" ht="34" customHeight="1" x14ac:dyDescent="0.2">
      <c r="A22" s="3" t="s">
        <v>62</v>
      </c>
      <c r="B22" s="61"/>
      <c r="C22" s="61"/>
      <c r="D22" s="36"/>
      <c r="E22" s="24"/>
      <c r="F22" s="58"/>
      <c r="G22" s="59"/>
      <c r="H22" s="36"/>
      <c r="I22" s="29"/>
      <c r="J22" s="10"/>
    </row>
    <row r="23" spans="1:10" ht="34" customHeight="1" x14ac:dyDescent="0.2">
      <c r="A23" s="3" t="s">
        <v>63</v>
      </c>
      <c r="B23" s="61"/>
      <c r="C23" s="61"/>
      <c r="D23" s="36"/>
      <c r="E23" s="24"/>
      <c r="F23" s="58"/>
      <c r="G23" s="59"/>
      <c r="H23" s="36"/>
      <c r="I23" s="29"/>
      <c r="J23" s="10"/>
    </row>
    <row r="24" spans="1:10" ht="34" customHeight="1" x14ac:dyDescent="0.2">
      <c r="A24" s="3" t="s">
        <v>64</v>
      </c>
      <c r="B24" s="61"/>
      <c r="C24" s="61"/>
      <c r="D24" s="36"/>
      <c r="E24" s="24"/>
      <c r="F24" s="58"/>
      <c r="G24" s="59"/>
      <c r="H24" s="36"/>
      <c r="I24" s="29"/>
      <c r="J24" s="10"/>
    </row>
    <row r="25" spans="1:10" ht="19" thickBot="1" x14ac:dyDescent="0.25">
      <c r="A25" s="6" t="s">
        <v>57</v>
      </c>
      <c r="B25" s="7"/>
      <c r="C25" s="44" t="s">
        <v>55</v>
      </c>
      <c r="D25" s="7"/>
      <c r="E25" s="27">
        <f>SUM(E9:E24)</f>
        <v>0</v>
      </c>
      <c r="F25" s="49" t="s">
        <v>58</v>
      </c>
      <c r="G25" s="49"/>
      <c r="H25" s="7"/>
      <c r="I25" s="32">
        <f>SUM(I9:I24)</f>
        <v>0</v>
      </c>
      <c r="J25" s="10"/>
    </row>
    <row r="26" spans="1:10" ht="6.5" customHeight="1" x14ac:dyDescent="0.2">
      <c r="A26" s="8"/>
      <c r="B26" s="8"/>
      <c r="C26" s="8"/>
      <c r="D26" s="8"/>
      <c r="E26" s="8"/>
      <c r="F26" s="8"/>
      <c r="G26" s="8"/>
      <c r="H26" s="8"/>
      <c r="I26" s="8"/>
      <c r="J26" s="10"/>
    </row>
    <row r="27" spans="1:10" x14ac:dyDescent="0.2">
      <c r="A27" s="9" t="s">
        <v>65</v>
      </c>
      <c r="B27" s="8"/>
      <c r="C27" s="8"/>
      <c r="D27" s="8"/>
      <c r="E27" s="8"/>
      <c r="F27" s="8"/>
      <c r="G27" s="8"/>
      <c r="H27" s="8"/>
      <c r="I27" s="8"/>
      <c r="J27" s="10"/>
    </row>
    <row r="28" spans="1:10" ht="78" customHeight="1" x14ac:dyDescent="0.2">
      <c r="A28" s="62" t="s">
        <v>66</v>
      </c>
      <c r="B28" s="62"/>
      <c r="C28" s="62"/>
      <c r="D28" s="62"/>
      <c r="E28" s="62"/>
      <c r="F28" s="62"/>
      <c r="G28" s="62"/>
      <c r="H28" s="62"/>
      <c r="I28" s="62"/>
      <c r="J28" s="10"/>
    </row>
    <row r="29" spans="1:10" x14ac:dyDescent="0.2">
      <c r="A29" s="10"/>
      <c r="B29" s="10"/>
      <c r="C29" s="10"/>
      <c r="D29" s="10"/>
      <c r="E29" s="10"/>
      <c r="F29" s="10"/>
      <c r="G29" s="10"/>
      <c r="H29" s="10"/>
      <c r="I29" s="10"/>
      <c r="J29" s="10"/>
    </row>
  </sheetData>
  <sheetProtection algorithmName="SHA-512" hashValue="ssGLF3yKB35tYzWGB9vfIACZ3Ghii6UZRK3hAatruxCoY0XEaj+6fOBXVmvJ9DDATVxN6FuTsA8cenO9DPgYiQ==" saltValue="sbfKKu34y+eYHVzH9WlLlw==" spinCount="100000" sheet="1" objects="1" scenarios="1" selectLockedCells="1"/>
  <mergeCells count="49">
    <mergeCell ref="F12:G12"/>
    <mergeCell ref="B9:C9"/>
    <mergeCell ref="B10:C10"/>
    <mergeCell ref="B11:C11"/>
    <mergeCell ref="B12:C12"/>
    <mergeCell ref="B8:C8"/>
    <mergeCell ref="F8:G8"/>
    <mergeCell ref="F9:G9"/>
    <mergeCell ref="F10:G10"/>
    <mergeCell ref="F11:G11"/>
    <mergeCell ref="A28:I28"/>
    <mergeCell ref="F13:G13"/>
    <mergeCell ref="F14:G14"/>
    <mergeCell ref="F15:G15"/>
    <mergeCell ref="F16:G16"/>
    <mergeCell ref="F17:G17"/>
    <mergeCell ref="F18:G18"/>
    <mergeCell ref="B15:C15"/>
    <mergeCell ref="B16:C16"/>
    <mergeCell ref="B17:C17"/>
    <mergeCell ref="B18:C18"/>
    <mergeCell ref="B13:C13"/>
    <mergeCell ref="B14:C14"/>
    <mergeCell ref="F21:G21"/>
    <mergeCell ref="F22:G22"/>
    <mergeCell ref="F23:G23"/>
    <mergeCell ref="F24:G24"/>
    <mergeCell ref="B19:C19"/>
    <mergeCell ref="B20:C20"/>
    <mergeCell ref="B21:C21"/>
    <mergeCell ref="B22:C22"/>
    <mergeCell ref="B23:C23"/>
    <mergeCell ref="B24:C24"/>
    <mergeCell ref="G1:I1"/>
    <mergeCell ref="C1:F1"/>
    <mergeCell ref="F25:G25"/>
    <mergeCell ref="A7:I7"/>
    <mergeCell ref="A6:I6"/>
    <mergeCell ref="A3:B3"/>
    <mergeCell ref="D3:E3"/>
    <mergeCell ref="F3:I3"/>
    <mergeCell ref="A2:B2"/>
    <mergeCell ref="A4:B4"/>
    <mergeCell ref="D2:E2"/>
    <mergeCell ref="D4:E4"/>
    <mergeCell ref="F4:I4"/>
    <mergeCell ref="F2:I2"/>
    <mergeCell ref="F19:G19"/>
    <mergeCell ref="F20:G20"/>
  </mergeCells>
  <phoneticPr fontId="6" type="noConversion"/>
  <dataValidations count="1">
    <dataValidation type="list" allowBlank="1" showInputMessage="1" showErrorMessage="1" sqref="F4:I4" xr:uid="{00000000-0002-0000-0100-000000000000}">
      <formula1>DESIGN</formula1>
    </dataValidation>
  </dataValidations>
  <pageMargins left="0.4375" right="0.39583333333333331" top="0.38541666666666669" bottom="0.80208333333333337" header="0.3" footer="0.3"/>
  <pageSetup paperSize="9" orientation="portrait" horizontalDpi="0" verticalDpi="0" r:id="rId1"/>
  <headerFooter>
    <oddFooter>&amp;C&amp;"-,Bold"
Custom Technical Apparel | Sublimation Specialists | Performance Fabrics</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RawData!$A$2:$A$11</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5"/>
  <sheetViews>
    <sheetView zoomScaleNormal="100" workbookViewId="0">
      <selection activeCell="C16" sqref="C16:I16"/>
    </sheetView>
  </sheetViews>
  <sheetFormatPr baseColWidth="10" defaultColWidth="8.83203125" defaultRowHeight="15" x14ac:dyDescent="0.2"/>
  <cols>
    <col min="1" max="1" width="9.1640625" customWidth="1"/>
    <col min="2" max="11" width="6" customWidth="1"/>
  </cols>
  <sheetData>
    <row r="1" spans="1:13" ht="42.75" customHeight="1" x14ac:dyDescent="0.2">
      <c r="A1" s="10"/>
      <c r="B1" s="10"/>
      <c r="C1" s="10"/>
      <c r="D1" s="105" t="s">
        <v>67</v>
      </c>
      <c r="E1" s="105"/>
      <c r="F1" s="105"/>
      <c r="G1" s="105"/>
      <c r="H1" s="105"/>
      <c r="I1" s="105"/>
      <c r="J1" s="105"/>
      <c r="K1" s="103" t="s">
        <v>45</v>
      </c>
      <c r="L1" s="104"/>
      <c r="M1" s="104"/>
    </row>
    <row r="2" spans="1:13" ht="16" thickBot="1" x14ac:dyDescent="0.25">
      <c r="A2" s="10"/>
      <c r="B2" s="10"/>
      <c r="C2" s="10"/>
      <c r="D2" s="10"/>
      <c r="E2" s="10"/>
      <c r="F2" s="10"/>
      <c r="G2" s="10"/>
      <c r="H2" s="10"/>
      <c r="I2" s="10"/>
      <c r="J2" s="10"/>
      <c r="K2" s="10"/>
      <c r="L2" s="10"/>
      <c r="M2" s="10"/>
    </row>
    <row r="3" spans="1:13" x14ac:dyDescent="0.2">
      <c r="A3" s="78" t="s">
        <v>46</v>
      </c>
      <c r="B3" s="79"/>
      <c r="C3" s="122" t="str">
        <f>IF(CustomerOrder!C2&gt;0,CustomerOrder!C2,"")</f>
        <v/>
      </c>
      <c r="D3" s="122"/>
      <c r="E3" s="122"/>
      <c r="F3" s="122"/>
      <c r="G3" s="122"/>
      <c r="H3" s="122"/>
      <c r="I3" s="123"/>
      <c r="J3" s="10"/>
      <c r="K3" s="107" t="s">
        <v>68</v>
      </c>
      <c r="L3" s="108"/>
      <c r="M3" s="109"/>
    </row>
    <row r="4" spans="1:13" ht="16" thickBot="1" x14ac:dyDescent="0.25">
      <c r="A4" s="76" t="s">
        <v>47</v>
      </c>
      <c r="B4" s="77"/>
      <c r="C4" s="124" t="str">
        <f>IF(CustomerOrder!F2&gt;0,CustomerOrder!F2,"")</f>
        <v/>
      </c>
      <c r="D4" s="124"/>
      <c r="E4" s="124"/>
      <c r="F4" s="124"/>
      <c r="G4" s="124"/>
      <c r="H4" s="124"/>
      <c r="I4" s="125"/>
      <c r="J4" s="10"/>
      <c r="K4" s="110"/>
      <c r="L4" s="111"/>
      <c r="M4" s="112"/>
    </row>
    <row r="5" spans="1:13" x14ac:dyDescent="0.2">
      <c r="A5" s="82" t="s">
        <v>69</v>
      </c>
      <c r="B5" s="83"/>
      <c r="C5" s="126" t="s">
        <v>70</v>
      </c>
      <c r="D5" s="126"/>
      <c r="E5" s="126"/>
      <c r="F5" s="126"/>
      <c r="G5" s="126"/>
      <c r="H5" s="126"/>
      <c r="I5" s="127"/>
      <c r="J5" s="10"/>
      <c r="K5" s="110"/>
      <c r="L5" s="111"/>
      <c r="M5" s="112"/>
    </row>
    <row r="6" spans="1:13" ht="16" thickBot="1" x14ac:dyDescent="0.25">
      <c r="A6" s="76" t="s">
        <v>71</v>
      </c>
      <c r="B6" s="77"/>
      <c r="C6" s="94"/>
      <c r="D6" s="94"/>
      <c r="E6" s="94"/>
      <c r="F6" s="94"/>
      <c r="G6" s="94"/>
      <c r="H6" s="94"/>
      <c r="I6" s="95"/>
      <c r="J6" s="10"/>
      <c r="K6" s="110"/>
      <c r="L6" s="111"/>
      <c r="M6" s="112"/>
    </row>
    <row r="7" spans="1:13" ht="16" thickBot="1" x14ac:dyDescent="0.25">
      <c r="A7" s="10"/>
      <c r="B7" s="10"/>
      <c r="C7" s="20"/>
      <c r="D7" s="20"/>
      <c r="E7" s="20"/>
      <c r="F7" s="20"/>
      <c r="G7" s="21"/>
      <c r="H7" s="21"/>
      <c r="I7" s="21"/>
      <c r="J7" s="10"/>
      <c r="K7" s="110"/>
      <c r="L7" s="111"/>
      <c r="M7" s="112"/>
    </row>
    <row r="8" spans="1:13" ht="14.25" customHeight="1" x14ac:dyDescent="0.2">
      <c r="A8" s="78" t="s">
        <v>72</v>
      </c>
      <c r="B8" s="79"/>
      <c r="C8" s="128"/>
      <c r="D8" s="90"/>
      <c r="E8" s="90"/>
      <c r="F8" s="90"/>
      <c r="G8" s="90"/>
      <c r="H8" s="90"/>
      <c r="I8" s="91"/>
      <c r="J8" s="10"/>
      <c r="K8" s="110"/>
      <c r="L8" s="111"/>
      <c r="M8" s="112"/>
    </row>
    <row r="9" spans="1:13" ht="14.25" customHeight="1" thickBot="1" x14ac:dyDescent="0.25">
      <c r="A9" s="76" t="s">
        <v>73</v>
      </c>
      <c r="B9" s="77"/>
      <c r="C9" s="129" t="str">
        <f>IF(C8&gt;0,C8+28,"")</f>
        <v/>
      </c>
      <c r="D9" s="94"/>
      <c r="E9" s="94"/>
      <c r="F9" s="94"/>
      <c r="G9" s="94"/>
      <c r="H9" s="94"/>
      <c r="I9" s="95"/>
      <c r="J9" s="10"/>
      <c r="K9" s="110"/>
      <c r="L9" s="111"/>
      <c r="M9" s="112"/>
    </row>
    <row r="10" spans="1:13" ht="16" thickBot="1" x14ac:dyDescent="0.25">
      <c r="A10" s="10"/>
      <c r="B10" s="10"/>
      <c r="C10" s="20"/>
      <c r="D10" s="20"/>
      <c r="E10" s="20"/>
      <c r="F10" s="20"/>
      <c r="G10" s="21"/>
      <c r="H10" s="21"/>
      <c r="I10" s="21"/>
      <c r="J10" s="10"/>
      <c r="K10" s="110"/>
      <c r="L10" s="111"/>
      <c r="M10" s="112"/>
    </row>
    <row r="11" spans="1:13" x14ac:dyDescent="0.2">
      <c r="A11" s="78" t="s">
        <v>50</v>
      </c>
      <c r="B11" s="79"/>
      <c r="C11" s="90">
        <f>CustomerOrder!C4</f>
        <v>0</v>
      </c>
      <c r="D11" s="90"/>
      <c r="E11" s="90"/>
      <c r="F11" s="90"/>
      <c r="G11" s="90"/>
      <c r="H11" s="90"/>
      <c r="I11" s="91"/>
      <c r="J11" s="10"/>
      <c r="K11" s="110"/>
      <c r="L11" s="111"/>
      <c r="M11" s="112"/>
    </row>
    <row r="12" spans="1:13" ht="14.75" customHeight="1" x14ac:dyDescent="0.2">
      <c r="A12" s="80" t="s">
        <v>74</v>
      </c>
      <c r="B12" s="81"/>
      <c r="C12" s="92" t="e">
        <f>VLOOKUP(C11,ITEMCODE,2,FALSE)</f>
        <v>#N/A</v>
      </c>
      <c r="D12" s="92"/>
      <c r="E12" s="92"/>
      <c r="F12" s="92"/>
      <c r="G12" s="92"/>
      <c r="H12" s="92"/>
      <c r="I12" s="93"/>
      <c r="J12" s="10"/>
      <c r="K12" s="113"/>
      <c r="L12" s="114"/>
      <c r="M12" s="115"/>
    </row>
    <row r="13" spans="1:13" x14ac:dyDescent="0.2">
      <c r="A13" s="80" t="s">
        <v>75</v>
      </c>
      <c r="B13" s="81"/>
      <c r="C13" s="92" t="s">
        <v>76</v>
      </c>
      <c r="D13" s="92"/>
      <c r="E13" s="92"/>
      <c r="F13" s="92"/>
      <c r="G13" s="92"/>
      <c r="H13" s="92"/>
      <c r="I13" s="93"/>
      <c r="J13" s="10"/>
      <c r="K13" s="116"/>
      <c r="L13" s="117"/>
      <c r="M13" s="118"/>
    </row>
    <row r="14" spans="1:13" ht="16" thickBot="1" x14ac:dyDescent="0.25">
      <c r="A14" s="76" t="s">
        <v>77</v>
      </c>
      <c r="B14" s="77"/>
      <c r="C14" s="94" t="s">
        <v>78</v>
      </c>
      <c r="D14" s="94"/>
      <c r="E14" s="94"/>
      <c r="F14" s="94"/>
      <c r="G14" s="94"/>
      <c r="H14" s="94"/>
      <c r="I14" s="95"/>
      <c r="J14" s="10"/>
      <c r="K14" s="116"/>
      <c r="L14" s="117"/>
      <c r="M14" s="118"/>
    </row>
    <row r="15" spans="1:13" ht="16" thickBot="1" x14ac:dyDescent="0.25">
      <c r="A15" s="10"/>
      <c r="B15" s="10"/>
      <c r="C15" s="20"/>
      <c r="D15" s="20"/>
      <c r="E15" s="20"/>
      <c r="F15" s="20"/>
      <c r="G15" s="21"/>
      <c r="H15" s="21"/>
      <c r="I15" s="21"/>
      <c r="J15" s="10"/>
      <c r="K15" s="119"/>
      <c r="L15" s="120"/>
      <c r="M15" s="121"/>
    </row>
    <row r="16" spans="1:13" x14ac:dyDescent="0.2">
      <c r="A16" s="78" t="s">
        <v>79</v>
      </c>
      <c r="B16" s="79"/>
      <c r="C16" s="90" t="s">
        <v>80</v>
      </c>
      <c r="D16" s="90"/>
      <c r="E16" s="90"/>
      <c r="F16" s="90"/>
      <c r="G16" s="90"/>
      <c r="H16" s="90"/>
      <c r="I16" s="91"/>
      <c r="J16" s="10"/>
      <c r="K16" s="19"/>
      <c r="L16" s="19"/>
      <c r="M16" s="19"/>
    </row>
    <row r="17" spans="1:13" ht="16" thickBot="1" x14ac:dyDescent="0.25">
      <c r="A17" s="76" t="s">
        <v>81</v>
      </c>
      <c r="B17" s="77"/>
      <c r="C17" s="94" t="s">
        <v>82</v>
      </c>
      <c r="D17" s="94"/>
      <c r="E17" s="94"/>
      <c r="F17" s="94"/>
      <c r="G17" s="94"/>
      <c r="H17" s="94"/>
      <c r="I17" s="95"/>
      <c r="J17" s="10"/>
      <c r="K17" s="19"/>
      <c r="L17" s="19"/>
      <c r="M17" s="19"/>
    </row>
    <row r="18" spans="1:13" ht="16" thickBot="1" x14ac:dyDescent="0.25">
      <c r="A18" s="10"/>
      <c r="B18" s="10"/>
      <c r="C18" s="10"/>
      <c r="D18" s="10"/>
      <c r="E18" s="10"/>
      <c r="F18" s="10"/>
      <c r="G18" s="10"/>
      <c r="H18" s="10"/>
      <c r="I18" s="10"/>
      <c r="J18" s="10"/>
      <c r="K18" s="10"/>
      <c r="L18" s="10"/>
      <c r="M18" s="10"/>
    </row>
    <row r="19" spans="1:13" ht="16" thickBot="1" x14ac:dyDescent="0.25">
      <c r="A19" s="78" t="s">
        <v>83</v>
      </c>
      <c r="B19" s="88"/>
      <c r="C19" s="18"/>
      <c r="D19" s="18"/>
      <c r="E19" s="18"/>
      <c r="F19" s="18"/>
      <c r="G19" s="78" t="s">
        <v>84</v>
      </c>
      <c r="H19" s="79"/>
      <c r="I19" s="88"/>
      <c r="J19" s="18"/>
      <c r="K19" s="18"/>
      <c r="L19" s="18"/>
      <c r="M19" s="18"/>
    </row>
    <row r="20" spans="1:13" x14ac:dyDescent="0.2">
      <c r="A20" s="72" t="s">
        <v>85</v>
      </c>
      <c r="B20" s="73"/>
      <c r="C20" s="90"/>
      <c r="D20" s="90"/>
      <c r="E20" s="90"/>
      <c r="F20" s="91"/>
      <c r="G20" s="99" t="s">
        <v>86</v>
      </c>
      <c r="H20" s="100"/>
      <c r="I20" s="100"/>
      <c r="J20" s="90"/>
      <c r="K20" s="90"/>
      <c r="L20" s="90"/>
      <c r="M20" s="91"/>
    </row>
    <row r="21" spans="1:13" x14ac:dyDescent="0.2">
      <c r="A21" s="72" t="s">
        <v>87</v>
      </c>
      <c r="B21" s="73"/>
      <c r="C21" s="92"/>
      <c r="D21" s="92"/>
      <c r="E21" s="92"/>
      <c r="F21" s="93"/>
      <c r="G21" s="101" t="s">
        <v>88</v>
      </c>
      <c r="H21" s="102"/>
      <c r="I21" s="102"/>
      <c r="J21" s="92"/>
      <c r="K21" s="92"/>
      <c r="L21" s="92"/>
      <c r="M21" s="93"/>
    </row>
    <row r="22" spans="1:13" x14ac:dyDescent="0.2">
      <c r="A22" s="72" t="s">
        <v>89</v>
      </c>
      <c r="B22" s="73"/>
      <c r="C22" s="92"/>
      <c r="D22" s="92"/>
      <c r="E22" s="92"/>
      <c r="F22" s="93"/>
      <c r="G22" s="72" t="s">
        <v>90</v>
      </c>
      <c r="H22" s="73"/>
      <c r="I22" s="73"/>
      <c r="J22" s="92"/>
      <c r="K22" s="92"/>
      <c r="L22" s="92"/>
      <c r="M22" s="93"/>
    </row>
    <row r="23" spans="1:13" x14ac:dyDescent="0.2">
      <c r="A23" s="72" t="s">
        <v>91</v>
      </c>
      <c r="B23" s="73"/>
      <c r="C23" s="92"/>
      <c r="D23" s="92"/>
      <c r="E23" s="92"/>
      <c r="F23" s="93"/>
      <c r="G23" s="72" t="s">
        <v>92</v>
      </c>
      <c r="H23" s="73"/>
      <c r="I23" s="73"/>
      <c r="J23" s="92"/>
      <c r="K23" s="92"/>
      <c r="L23" s="92"/>
      <c r="M23" s="93"/>
    </row>
    <row r="24" spans="1:13" x14ac:dyDescent="0.2">
      <c r="A24" s="72" t="s">
        <v>93</v>
      </c>
      <c r="B24" s="73"/>
      <c r="C24" s="92" t="s">
        <v>94</v>
      </c>
      <c r="D24" s="92"/>
      <c r="E24" s="92"/>
      <c r="F24" s="93"/>
      <c r="G24" s="72" t="s">
        <v>95</v>
      </c>
      <c r="H24" s="73"/>
      <c r="I24" s="73"/>
      <c r="J24" s="92"/>
      <c r="K24" s="92"/>
      <c r="L24" s="92"/>
      <c r="M24" s="93"/>
    </row>
    <row r="25" spans="1:13" x14ac:dyDescent="0.2">
      <c r="A25" s="72" t="s">
        <v>96</v>
      </c>
      <c r="B25" s="73"/>
      <c r="C25" s="92"/>
      <c r="D25" s="92"/>
      <c r="E25" s="92"/>
      <c r="F25" s="93"/>
      <c r="G25" s="72" t="s">
        <v>97</v>
      </c>
      <c r="H25" s="73"/>
      <c r="I25" s="73"/>
      <c r="J25" s="92"/>
      <c r="K25" s="92"/>
      <c r="L25" s="92"/>
      <c r="M25" s="93"/>
    </row>
    <row r="26" spans="1:13" ht="16" thickBot="1" x14ac:dyDescent="0.25">
      <c r="A26" s="74" t="s">
        <v>98</v>
      </c>
      <c r="B26" s="75"/>
      <c r="C26" s="94" t="s">
        <v>99</v>
      </c>
      <c r="D26" s="94"/>
      <c r="E26" s="94"/>
      <c r="F26" s="95"/>
      <c r="G26" s="74" t="s">
        <v>100</v>
      </c>
      <c r="H26" s="75"/>
      <c r="I26" s="75"/>
      <c r="J26" s="94" t="s">
        <v>101</v>
      </c>
      <c r="K26" s="94"/>
      <c r="L26" s="94"/>
      <c r="M26" s="95"/>
    </row>
    <row r="27" spans="1:13" x14ac:dyDescent="0.2">
      <c r="A27" s="10"/>
      <c r="B27" s="10"/>
      <c r="C27" s="10"/>
      <c r="D27" s="10"/>
      <c r="E27" s="10"/>
      <c r="F27" s="10"/>
      <c r="G27" s="10"/>
      <c r="H27" s="10"/>
      <c r="I27" s="10"/>
      <c r="J27" s="10"/>
      <c r="K27" s="10"/>
      <c r="L27" s="10"/>
      <c r="M27" s="10"/>
    </row>
    <row r="28" spans="1:13" x14ac:dyDescent="0.2">
      <c r="A28" s="89" t="s">
        <v>102</v>
      </c>
      <c r="B28" s="89"/>
      <c r="C28" s="8"/>
      <c r="D28" s="8"/>
      <c r="E28" s="8"/>
      <c r="F28" s="8"/>
      <c r="G28" s="8"/>
      <c r="H28" s="8"/>
      <c r="I28" s="8"/>
      <c r="J28" s="8"/>
      <c r="K28" s="8"/>
      <c r="L28" s="8"/>
      <c r="M28" s="10"/>
    </row>
    <row r="29" spans="1:13" ht="16" thickBot="1" x14ac:dyDescent="0.25">
      <c r="A29" s="11" t="s">
        <v>103</v>
      </c>
      <c r="B29" s="45" t="str">
        <f>CustomerOrder!$A$9</f>
        <v>XS</v>
      </c>
      <c r="C29" s="45" t="str">
        <f>CustomerOrder!$A$10</f>
        <v>S</v>
      </c>
      <c r="D29" s="45" t="str">
        <f>CustomerOrder!$A$11</f>
        <v>M</v>
      </c>
      <c r="E29" s="45" t="str">
        <f>CustomerOrder!$A$12</f>
        <v>L</v>
      </c>
      <c r="F29" s="45" t="str">
        <f>CustomerOrder!$A$13</f>
        <v>XL</v>
      </c>
      <c r="G29" s="45" t="str">
        <f>CustomerOrder!$A$14</f>
        <v>2XL</v>
      </c>
      <c r="H29" s="45" t="str">
        <f>CustomerOrder!$A$15</f>
        <v>3XL</v>
      </c>
      <c r="I29" s="45" t="str">
        <f>CustomerOrder!$A$16</f>
        <v>4XL</v>
      </c>
      <c r="J29" s="45" t="str">
        <f>CustomerOrder!$A$17</f>
        <v>5XL</v>
      </c>
      <c r="K29" s="45" t="str">
        <f>CustomerOrder!$A$18</f>
        <v>7XL</v>
      </c>
      <c r="L29" s="39" t="s">
        <v>57</v>
      </c>
      <c r="M29" s="10"/>
    </row>
    <row r="30" spans="1:13" x14ac:dyDescent="0.2">
      <c r="A30" s="12" t="s">
        <v>104</v>
      </c>
      <c r="B30" s="14">
        <f>CustomerOrder!$E$9</f>
        <v>0</v>
      </c>
      <c r="C30" s="14">
        <f>CustomerOrder!$E$10</f>
        <v>0</v>
      </c>
      <c r="D30" s="14">
        <f>CustomerOrder!$E$11</f>
        <v>0</v>
      </c>
      <c r="E30" s="14">
        <f>CustomerOrder!$E$12</f>
        <v>0</v>
      </c>
      <c r="F30" s="14">
        <f>CustomerOrder!$E$13</f>
        <v>0</v>
      </c>
      <c r="G30" s="14">
        <f>CustomerOrder!$E$14</f>
        <v>0</v>
      </c>
      <c r="H30" s="14">
        <f>CustomerOrder!$E$15</f>
        <v>0</v>
      </c>
      <c r="I30" s="14">
        <f>CustomerOrder!$E$16</f>
        <v>0</v>
      </c>
      <c r="J30" s="14">
        <f>CustomerOrder!$E$17</f>
        <v>0</v>
      </c>
      <c r="K30" s="14">
        <f>CustomerOrder!$E$18</f>
        <v>0</v>
      </c>
      <c r="L30" s="40">
        <f>SUM(B30:K30)</f>
        <v>0</v>
      </c>
      <c r="M30" s="10"/>
    </row>
    <row r="31" spans="1:13" ht="16" thickBot="1" x14ac:dyDescent="0.25">
      <c r="A31" s="11" t="s">
        <v>103</v>
      </c>
      <c r="B31" s="45" t="str">
        <f>CustomerOrder!$A$19</f>
        <v>4Y</v>
      </c>
      <c r="C31" s="45" t="str">
        <f>CustomerOrder!$A$20</f>
        <v>6Y</v>
      </c>
      <c r="D31" s="45" t="str">
        <f>CustomerOrder!$A$21</f>
        <v>8Y</v>
      </c>
      <c r="E31" s="45" t="str">
        <f>CustomerOrder!$A$22</f>
        <v>10Y</v>
      </c>
      <c r="F31" s="45" t="str">
        <f>CustomerOrder!$A$23</f>
        <v>12Y</v>
      </c>
      <c r="G31" s="45" t="str">
        <f>CustomerOrder!$A$24</f>
        <v>14Y</v>
      </c>
      <c r="H31" s="84"/>
      <c r="I31" s="84"/>
      <c r="J31" s="84"/>
      <c r="K31" s="84"/>
      <c r="L31" s="39" t="s">
        <v>57</v>
      </c>
      <c r="M31" s="10"/>
    </row>
    <row r="32" spans="1:13" ht="16" thickBot="1" x14ac:dyDescent="0.25">
      <c r="A32" s="13" t="s">
        <v>104</v>
      </c>
      <c r="B32" s="15">
        <f>CustomerOrder!$E$19</f>
        <v>0</v>
      </c>
      <c r="C32" s="15">
        <f>CustomerOrder!$E$20</f>
        <v>0</v>
      </c>
      <c r="D32" s="15">
        <f>CustomerOrder!$E$21</f>
        <v>0</v>
      </c>
      <c r="E32" s="15">
        <f>CustomerOrder!$E$22</f>
        <v>0</v>
      </c>
      <c r="F32" s="15">
        <f>CustomerOrder!$E$23</f>
        <v>0</v>
      </c>
      <c r="G32" s="15">
        <f>CustomerOrder!$E$24</f>
        <v>0</v>
      </c>
      <c r="H32" s="96"/>
      <c r="I32" s="97"/>
      <c r="J32" s="97"/>
      <c r="K32" s="98"/>
      <c r="L32" s="41">
        <f>SUM(B32:G32)</f>
        <v>0</v>
      </c>
      <c r="M32" s="10"/>
    </row>
    <row r="33" spans="1:13" ht="16" thickBot="1" x14ac:dyDescent="0.25">
      <c r="A33" s="8"/>
      <c r="B33" s="8"/>
      <c r="C33" s="8"/>
      <c r="D33" s="8"/>
      <c r="E33" s="8"/>
      <c r="F33" s="8"/>
      <c r="G33" s="8"/>
      <c r="H33" s="8"/>
      <c r="I33" s="8"/>
      <c r="J33" s="51" t="s">
        <v>57</v>
      </c>
      <c r="K33" s="51"/>
      <c r="L33" s="42">
        <f>SUM($L$30,$L$32)</f>
        <v>0</v>
      </c>
      <c r="M33" s="10"/>
    </row>
    <row r="34" spans="1:13" x14ac:dyDescent="0.2">
      <c r="A34" s="89" t="s">
        <v>105</v>
      </c>
      <c r="B34" s="89"/>
      <c r="C34" s="8"/>
      <c r="D34" s="8"/>
      <c r="E34" s="8"/>
      <c r="F34" s="8"/>
      <c r="G34" s="8"/>
      <c r="H34" s="8"/>
      <c r="I34" s="8"/>
      <c r="J34" s="8"/>
      <c r="K34" s="8"/>
      <c r="L34" s="8"/>
      <c r="M34" s="10"/>
    </row>
    <row r="35" spans="1:13" ht="16" thickBot="1" x14ac:dyDescent="0.25">
      <c r="A35" s="11" t="s">
        <v>103</v>
      </c>
      <c r="B35" s="45" t="str">
        <f>CustomerOrder!$A$9</f>
        <v>XS</v>
      </c>
      <c r="C35" s="45" t="str">
        <f>CustomerOrder!$A$10</f>
        <v>S</v>
      </c>
      <c r="D35" s="45" t="str">
        <f>CustomerOrder!$A$11</f>
        <v>M</v>
      </c>
      <c r="E35" s="45" t="str">
        <f>CustomerOrder!$A$12</f>
        <v>L</v>
      </c>
      <c r="F35" s="45" t="str">
        <f>CustomerOrder!$A$13</f>
        <v>XL</v>
      </c>
      <c r="G35" s="45" t="str">
        <f>CustomerOrder!$A$14</f>
        <v>2XL</v>
      </c>
      <c r="H35" s="45" t="str">
        <f>CustomerOrder!$A$15</f>
        <v>3XL</v>
      </c>
      <c r="I35" s="45" t="str">
        <f>CustomerOrder!$A$16</f>
        <v>4XL</v>
      </c>
      <c r="J35" s="45" t="str">
        <f>CustomerOrder!$A$17</f>
        <v>5XL</v>
      </c>
      <c r="K35" s="45" t="str">
        <f>CustomerOrder!$A$18</f>
        <v>7XL</v>
      </c>
      <c r="L35" s="39" t="s">
        <v>57</v>
      </c>
      <c r="M35" s="10"/>
    </row>
    <row r="36" spans="1:13" x14ac:dyDescent="0.2">
      <c r="A36" s="12" t="s">
        <v>104</v>
      </c>
      <c r="B36" s="16">
        <f>CustomerOrder!$I$9</f>
        <v>0</v>
      </c>
      <c r="C36" s="16">
        <f>CustomerOrder!$I$10</f>
        <v>0</v>
      </c>
      <c r="D36" s="16">
        <f>CustomerOrder!$I$11</f>
        <v>0</v>
      </c>
      <c r="E36" s="16">
        <f>CustomerOrder!$I$12</f>
        <v>0</v>
      </c>
      <c r="F36" s="16">
        <f>CustomerOrder!$I$13</f>
        <v>0</v>
      </c>
      <c r="G36" s="16">
        <f>CustomerOrder!$I$14</f>
        <v>0</v>
      </c>
      <c r="H36" s="16">
        <f>CustomerOrder!$I$15</f>
        <v>0</v>
      </c>
      <c r="I36" s="16">
        <f>CustomerOrder!$I$16</f>
        <v>0</v>
      </c>
      <c r="J36" s="16">
        <f>CustomerOrder!$I$17</f>
        <v>0</v>
      </c>
      <c r="K36" s="16">
        <f>CustomerOrder!$I$18</f>
        <v>0</v>
      </c>
      <c r="L36" s="40">
        <f>SUM(B36:K36)</f>
        <v>0</v>
      </c>
      <c r="M36" s="10"/>
    </row>
    <row r="37" spans="1:13" ht="16" thickBot="1" x14ac:dyDescent="0.25">
      <c r="A37" s="11" t="s">
        <v>103</v>
      </c>
      <c r="B37" s="45" t="str">
        <f>CustomerOrder!$A$19</f>
        <v>4Y</v>
      </c>
      <c r="C37" s="45" t="str">
        <f>CustomerOrder!$A$20</f>
        <v>6Y</v>
      </c>
      <c r="D37" s="45" t="str">
        <f>CustomerOrder!$A$21</f>
        <v>8Y</v>
      </c>
      <c r="E37" s="45" t="str">
        <f>CustomerOrder!$A$22</f>
        <v>10Y</v>
      </c>
      <c r="F37" s="45" t="str">
        <f>CustomerOrder!$A$23</f>
        <v>12Y</v>
      </c>
      <c r="G37" s="45" t="str">
        <f>CustomerOrder!$A$24</f>
        <v>14Y</v>
      </c>
      <c r="H37" s="84"/>
      <c r="I37" s="84"/>
      <c r="J37" s="84"/>
      <c r="K37" s="84"/>
      <c r="L37" s="39" t="s">
        <v>57</v>
      </c>
      <c r="M37" s="10"/>
    </row>
    <row r="38" spans="1:13" ht="16" thickBot="1" x14ac:dyDescent="0.25">
      <c r="A38" s="13" t="s">
        <v>104</v>
      </c>
      <c r="B38" s="17">
        <f>CustomerOrder!$I$19</f>
        <v>0</v>
      </c>
      <c r="C38" s="17">
        <f>CustomerOrder!$I$20</f>
        <v>0</v>
      </c>
      <c r="D38" s="17">
        <f>CustomerOrder!$I$21</f>
        <v>0</v>
      </c>
      <c r="E38" s="17">
        <f>CustomerOrder!$I$22</f>
        <v>0</v>
      </c>
      <c r="F38" s="17">
        <f>CustomerOrder!$I$23</f>
        <v>0</v>
      </c>
      <c r="G38" s="17">
        <f>CustomerOrder!$I$24</f>
        <v>0</v>
      </c>
      <c r="H38" s="85"/>
      <c r="I38" s="86"/>
      <c r="J38" s="86"/>
      <c r="K38" s="87"/>
      <c r="L38" s="41">
        <f>SUM(B38:G38)</f>
        <v>0</v>
      </c>
      <c r="M38" s="10"/>
    </row>
    <row r="39" spans="1:13" ht="16" thickBot="1" x14ac:dyDescent="0.25">
      <c r="A39" s="8"/>
      <c r="B39" s="8"/>
      <c r="C39" s="8"/>
      <c r="D39" s="8"/>
      <c r="E39" s="8"/>
      <c r="F39" s="8"/>
      <c r="G39" s="8"/>
      <c r="H39" s="8"/>
      <c r="I39" s="8"/>
      <c r="J39" s="51" t="s">
        <v>57</v>
      </c>
      <c r="K39" s="51"/>
      <c r="L39" s="42">
        <f>SUM($L$36,$L$38)</f>
        <v>0</v>
      </c>
      <c r="M39" s="10"/>
    </row>
    <row r="40" spans="1:13" ht="24" customHeight="1" x14ac:dyDescent="0.2">
      <c r="A40" s="10"/>
      <c r="B40" s="10"/>
      <c r="C40" s="10"/>
      <c r="D40" s="10"/>
      <c r="E40" s="10"/>
      <c r="F40" s="10"/>
      <c r="G40" s="10"/>
      <c r="H40" s="10"/>
      <c r="I40" s="10"/>
      <c r="J40" s="10"/>
      <c r="K40" s="10"/>
      <c r="L40" s="10"/>
      <c r="M40" s="10"/>
    </row>
    <row r="41" spans="1:13" ht="28.5" customHeight="1" thickBot="1" x14ac:dyDescent="0.3">
      <c r="A41" s="10"/>
      <c r="B41" s="10"/>
      <c r="C41" s="10"/>
      <c r="D41" s="10"/>
      <c r="E41" s="10"/>
      <c r="F41" s="10"/>
      <c r="G41" s="10"/>
      <c r="H41" s="10"/>
      <c r="I41" s="106" t="s">
        <v>106</v>
      </c>
      <c r="J41" s="106"/>
      <c r="K41" s="106"/>
      <c r="L41" s="43">
        <f>SUM($L$33,$L$39)</f>
        <v>0</v>
      </c>
      <c r="M41" s="10"/>
    </row>
    <row r="42" spans="1:13" x14ac:dyDescent="0.2">
      <c r="A42" s="10"/>
      <c r="B42" s="10"/>
      <c r="C42" s="10"/>
      <c r="D42" s="10"/>
      <c r="E42" s="10"/>
      <c r="F42" s="10"/>
      <c r="G42" s="10"/>
      <c r="H42" s="10"/>
      <c r="I42" s="10"/>
      <c r="J42" s="10"/>
      <c r="K42" s="10"/>
      <c r="L42" s="10"/>
      <c r="M42" s="10"/>
    </row>
    <row r="43" spans="1:13" x14ac:dyDescent="0.2">
      <c r="A43" s="10"/>
      <c r="B43" s="10"/>
      <c r="C43" s="10"/>
      <c r="D43" s="10"/>
      <c r="E43" s="10"/>
      <c r="F43" s="10"/>
      <c r="G43" s="10"/>
      <c r="H43" s="10"/>
      <c r="I43" s="10"/>
      <c r="J43" s="10"/>
      <c r="K43" s="10"/>
      <c r="L43" s="10"/>
      <c r="M43" s="10"/>
    </row>
    <row r="44" spans="1:13" x14ac:dyDescent="0.2">
      <c r="A44" s="10"/>
      <c r="B44" s="10"/>
      <c r="C44" s="10"/>
      <c r="D44" s="10"/>
      <c r="E44" s="10"/>
      <c r="F44" s="10"/>
      <c r="G44" s="10"/>
      <c r="H44" s="10"/>
      <c r="I44" s="10"/>
      <c r="J44" s="10"/>
      <c r="K44" s="10"/>
      <c r="L44" s="10"/>
      <c r="M44" s="10"/>
    </row>
    <row r="45" spans="1:13" x14ac:dyDescent="0.2">
      <c r="A45" s="10"/>
      <c r="B45" s="10"/>
      <c r="C45" s="10"/>
      <c r="D45" s="10"/>
      <c r="E45" s="10"/>
      <c r="F45" s="10"/>
      <c r="G45" s="10"/>
      <c r="H45" s="10"/>
      <c r="I45" s="10"/>
      <c r="J45" s="10"/>
      <c r="K45" s="10"/>
      <c r="L45" s="10"/>
      <c r="M45" s="10"/>
    </row>
  </sheetData>
  <sheetProtection algorithmName="SHA-512" hashValue="PMDdj9mvWcw2amAiPCs/sIKE/p0rHwKqiL0PTQEK9mGfJ3MmTNTpcm7wbR/IrI3y2CXEG2dFsVkzPesn1rbWfg==" saltValue="nrXFdn61FJMLqvjPdtwrhw==" spinCount="100000" sheet="1" objects="1" scenarios="1" selectLockedCells="1"/>
  <mergeCells count="69">
    <mergeCell ref="K1:M1"/>
    <mergeCell ref="D1:J1"/>
    <mergeCell ref="I41:K41"/>
    <mergeCell ref="K3:M3"/>
    <mergeCell ref="K4:M7"/>
    <mergeCell ref="K8:M11"/>
    <mergeCell ref="K12:M15"/>
    <mergeCell ref="J39:K39"/>
    <mergeCell ref="C3:I3"/>
    <mergeCell ref="C4:I4"/>
    <mergeCell ref="C5:I5"/>
    <mergeCell ref="C6:I6"/>
    <mergeCell ref="C8:I8"/>
    <mergeCell ref="C9:I9"/>
    <mergeCell ref="C11:I11"/>
    <mergeCell ref="C12:I12"/>
    <mergeCell ref="C13:I13"/>
    <mergeCell ref="C14:I14"/>
    <mergeCell ref="C16:I16"/>
    <mergeCell ref="C17:I17"/>
    <mergeCell ref="J33:K33"/>
    <mergeCell ref="H32:K32"/>
    <mergeCell ref="H31:K31"/>
    <mergeCell ref="J20:M20"/>
    <mergeCell ref="J21:M21"/>
    <mergeCell ref="J22:M22"/>
    <mergeCell ref="J23:M23"/>
    <mergeCell ref="J24:M24"/>
    <mergeCell ref="J25:M25"/>
    <mergeCell ref="J26:M26"/>
    <mergeCell ref="G20:I20"/>
    <mergeCell ref="G21:I21"/>
    <mergeCell ref="H37:K37"/>
    <mergeCell ref="H38:K38"/>
    <mergeCell ref="G19:I19"/>
    <mergeCell ref="A28:B28"/>
    <mergeCell ref="A34:B34"/>
    <mergeCell ref="A19:B19"/>
    <mergeCell ref="A26:B26"/>
    <mergeCell ref="C20:F20"/>
    <mergeCell ref="C21:F21"/>
    <mergeCell ref="C22:F22"/>
    <mergeCell ref="C23:F23"/>
    <mergeCell ref="C24:F24"/>
    <mergeCell ref="C25:F25"/>
    <mergeCell ref="C26:F26"/>
    <mergeCell ref="A20:B20"/>
    <mergeCell ref="A21:B21"/>
    <mergeCell ref="A8:B8"/>
    <mergeCell ref="A9:B9"/>
    <mergeCell ref="A5:B5"/>
    <mergeCell ref="A3:B3"/>
    <mergeCell ref="A4:B4"/>
    <mergeCell ref="A6:B6"/>
    <mergeCell ref="A17:B17"/>
    <mergeCell ref="A11:B11"/>
    <mergeCell ref="A12:B12"/>
    <mergeCell ref="A13:B13"/>
    <mergeCell ref="A14:B14"/>
    <mergeCell ref="A16:B16"/>
    <mergeCell ref="A22:B22"/>
    <mergeCell ref="A23:B23"/>
    <mergeCell ref="A24:B24"/>
    <mergeCell ref="A25:B25"/>
    <mergeCell ref="G26:I26"/>
    <mergeCell ref="G22:I22"/>
    <mergeCell ref="G23:I23"/>
    <mergeCell ref="G24:I24"/>
    <mergeCell ref="G25:I25"/>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072B9464F590418D18019555A8D2DD" ma:contentTypeVersion="10" ma:contentTypeDescription="Create a new document." ma:contentTypeScope="" ma:versionID="d42c5d49182851bcff7f79ac17244fe5">
  <xsd:schema xmlns:xsd="http://www.w3.org/2001/XMLSchema" xmlns:xs="http://www.w3.org/2001/XMLSchema" xmlns:p="http://schemas.microsoft.com/office/2006/metadata/properties" xmlns:ns2="8db1c70c-9140-4d6c-b918-27db4920cc2e" targetNamespace="http://schemas.microsoft.com/office/2006/metadata/properties" ma:root="true" ma:fieldsID="6e698de8d2af07470a984c66763895d7" ns2:_="">
    <xsd:import namespace="8db1c70c-9140-4d6c-b918-27db4920cc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1c70c-9140-4d6c-b918-27db4920c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DD52B9-75C2-4C19-B9CE-1DB785E259D8}">
  <ds:schemaRefs>
    <ds:schemaRef ds:uri="http://schemas.microsoft.com/sharepoint/v3/contenttype/forms"/>
  </ds:schemaRefs>
</ds:datastoreItem>
</file>

<file path=customXml/itemProps2.xml><?xml version="1.0" encoding="utf-8"?>
<ds:datastoreItem xmlns:ds="http://schemas.openxmlformats.org/officeDocument/2006/customXml" ds:itemID="{8E86CE81-0384-48EF-946A-35A92FA78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1c70c-9140-4d6c-b918-27db4920c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C0B38D-66A7-4BD7-B25B-5CB8A78B93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CustomerOrder</vt:lpstr>
      <vt:lpstr>FactoryOrder</vt:lpstr>
      <vt:lpstr>DESIGN</vt:lpstr>
      <vt:lpstr>ITEMCODE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Eliah James</dc:creator>
  <cp:keywords/>
  <dc:description/>
  <cp:lastModifiedBy>Microsoft Office User</cp:lastModifiedBy>
  <cp:revision/>
  <dcterms:created xsi:type="dcterms:W3CDTF">2019-10-28T23:53:33Z</dcterms:created>
  <dcterms:modified xsi:type="dcterms:W3CDTF">2020-06-05T00:08:50Z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0x01010021072B9464F590418D18019555A8D2DD</vt:lpwstr>
  </property>
</Properties>
</file>